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<sst xmlns="http://schemas.openxmlformats.org/spreadsheetml/2006/main" count="443" uniqueCount="289">
  <si>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</si>
  <si>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</si>
  <si>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</si>
  <si>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</si>
  <si>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</si>
  <si>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</si>
  <si>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</si>
  <si>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</si>
  <si>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</si>
  <si>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</si>
  <si>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</si>
  <si>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</si>
  <si>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</si>
  <si>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</si>
  <si>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</si>
  <si>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</si>
  <si>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</si>
  <si>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</si>
  <si>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</si>
  <si>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</si>
  <si>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</si>
  <si>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</si>
  <si>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</si>
  <si>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</si>
  <si>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</si>
  <si>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</si>
  <si>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</si>
  <si>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</si>
  <si>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</si>
  <si>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</si>
  <si>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</si>
  <si>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</si>
  <si>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</si>
  <si>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</si>
  <si>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</si>
  <si>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</si>
  <si>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</si>
  <si>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</si>
  <si>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</si>
  <si>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</si>
  <si>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</si>
  <si>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</si>
  <si>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</si>
  <si>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</si>
  <si>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</si>
  <si>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</si>
  <si>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</si>
  <si>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</si>
  <si>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</si>
  <si>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</si>
  <si>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</si>
  <si>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</si>
  <si>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</si>
  <si>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المهج للتحويل المالي (MTAM)</t>
  </si>
  <si>
    <t>الامين للاستثمارات العقارية</t>
  </si>
  <si>
    <t>SAEI</t>
  </si>
  <si>
    <t>المصرف المتحد</t>
  </si>
  <si>
    <t>BUND</t>
  </si>
  <si>
    <t xml:space="preserve">المصرف التجاري </t>
  </si>
  <si>
    <t>BCOI</t>
  </si>
  <si>
    <t>الباتك للاستثمارات المالية</t>
  </si>
  <si>
    <t>VBAT</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</si>
  <si>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</si>
  <si>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</si>
  <si>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</si>
  <si>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</si>
  <si>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</si>
  <si>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</si>
  <si>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</si>
  <si>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</si>
  <si>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</si>
  <si>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</si>
  <si>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</si>
  <si>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</si>
  <si>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</si>
  <si>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</si>
  <si>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</si>
  <si>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</si>
  <si>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</si>
  <si>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</si>
  <si>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</si>
  <si>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المصرف الاهلي </t>
  </si>
  <si>
    <t>BNOI</t>
  </si>
  <si>
    <t xml:space="preserve">الرابطة المالية للتحويل المالي </t>
  </si>
  <si>
    <t>MTRA</t>
  </si>
  <si>
    <t>الامين للتأمين</t>
  </si>
  <si>
    <t>NAME</t>
  </si>
  <si>
    <t>الوائل للتحويل المالي (MTWA)</t>
  </si>
  <si>
    <t>الصناعات الخفيفة (ITLI)</t>
  </si>
  <si>
    <t>BIBI</t>
  </si>
  <si>
    <t>مصرف الاستثمار</t>
  </si>
  <si>
    <t>فندق اشور</t>
  </si>
  <si>
    <t>HASH</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</si>
  <si>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</si>
  <si>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</si>
  <si>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</si>
  <si>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</si>
  <si>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</si>
  <si>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</si>
  <si>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</si>
  <si>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</si>
  <si>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</si>
  <si>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</si>
  <si>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</si>
  <si>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</si>
  <si>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</si>
  <si>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</si>
  <si>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</si>
  <si>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</si>
  <si>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</si>
  <si>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الصناعات المعدنية والدراجات (IMIB)</t>
  </si>
  <si>
    <t>الخاتم للاتصالات</t>
  </si>
  <si>
    <t>TZNI</t>
  </si>
  <si>
    <t>قطاع الاتصالات</t>
  </si>
  <si>
    <t>فندق السدير</t>
  </si>
  <si>
    <t>HSAD</t>
  </si>
  <si>
    <t>المصرف الوطني الاسلامي</t>
  </si>
  <si>
    <t>BNAI</t>
  </si>
  <si>
    <t xml:space="preserve">الحرير للتحويل المالي </t>
  </si>
  <si>
    <t>MTAH</t>
  </si>
  <si>
    <t>مصرف بابل</t>
  </si>
  <si>
    <t>BBAY</t>
  </si>
  <si>
    <t>مجموع قطاع الفنادق</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</si>
  <si>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</si>
  <si>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</si>
  <si>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</si>
  <si>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</si>
  <si>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</si>
  <si>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</si>
  <si>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</si>
  <si>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</si>
  <si>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</si>
  <si>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</si>
  <si>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</si>
  <si>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</si>
  <si>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</si>
  <si>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</si>
  <si>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</si>
  <si>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</si>
  <si>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</si>
  <si>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 xml:space="preserve">اسماك الشرق الاوسط </t>
  </si>
  <si>
    <t>AMEF</t>
  </si>
  <si>
    <t>MTMR</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</si>
  <si>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</si>
  <si>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</si>
  <si>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</si>
  <si>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</si>
  <si>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</si>
  <si>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</si>
  <si>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</si>
  <si>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</si>
  <si>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</si>
  <si>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</si>
  <si>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</si>
  <si>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</si>
  <si>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</si>
  <si>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</si>
  <si>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</si>
  <si>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</si>
  <si>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</si>
  <si>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</si>
  <si>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</si>
  <si>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</si>
  <si>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</si>
  <si>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</si>
  <si>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</si>
  <si>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BZII</t>
  </si>
  <si>
    <t xml:space="preserve">1.000
</t>
  </si>
  <si>
    <t>مصرف زين العراق الاسلامي (BZII)</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</si>
  <si>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</si>
  <si>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</si>
  <si>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</si>
  <si>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</si>
  <si>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</si>
  <si>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</si>
  <si>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</si>
  <si>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</si>
  <si>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</si>
  <si>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</si>
  <si>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بغداد للمشروبات الغازية</t>
  </si>
  <si>
    <t>IBSD</t>
  </si>
  <si>
    <t>مصرف الخليج التجاري</t>
  </si>
  <si>
    <t>BGUC</t>
  </si>
  <si>
    <t>الاهلية للتأمين</t>
  </si>
  <si>
    <t>NAHF</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</si>
  <si>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</si>
  <si>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</si>
  <si>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</si>
  <si>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</si>
  <si>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</si>
  <si>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</si>
  <si>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 اعتبارا من جلسة الثلاثاء 2016/8/9 لعدم تقديم الافصاح السنوي لعام 2015 .  سعر الاغلاق (0.500) دينار.</t>
  </si>
  <si>
    <t>فندق فلسطين</t>
  </si>
  <si>
    <t>HPAL</t>
  </si>
  <si>
    <t>الخير للاستثمار المالي</t>
  </si>
  <si>
    <t>VKHF</t>
  </si>
  <si>
    <t>الزوراء للاستثمار المالي</t>
  </si>
  <si>
    <t>VZAF</t>
  </si>
  <si>
    <t>BINT</t>
  </si>
  <si>
    <t xml:space="preserve">قطاع الفنادق والسياحة </t>
  </si>
  <si>
    <t xml:space="preserve">الحمراء للتأمين </t>
  </si>
  <si>
    <t>NHAM</t>
  </si>
  <si>
    <t>الاهلية للانتاج الزراعي</t>
  </si>
  <si>
    <t>AAHP</t>
  </si>
  <si>
    <t>مصرف الاتحاد العراقي</t>
  </si>
  <si>
    <t>BUOI</t>
  </si>
  <si>
    <t>BINI</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</si>
  <si>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</si>
  <si>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IITC</t>
  </si>
  <si>
    <t>العراقية للنقل البري</t>
  </si>
  <si>
    <t>SILT</t>
  </si>
  <si>
    <t>فنادق المنصور</t>
  </si>
  <si>
    <t>HMAN</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</si>
  <si>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للاعوام (2013 و2014و2015) والافصاح الفصلي لعام 2015 والافصاح الفصلي للفصل الاول والثاني لعام 2016 وصدرت مصادقة تسجيل الشركات على قرار الهيئة العامة المنعقدة بتاريخ 2014/1/30 زيادة رأس المال من (150) مليار دينار الى (250) مليار دينار في 2014/6/4 ، سعر الاغلاق (0.720) دينار.</t>
  </si>
  <si>
    <t>ايقاف التداول على اسهم الشركة اعتبارا من جلسة الخميس 2015/8/6 لعدم تقديم الافصاح السنوي لعامي2014 و2015 والافصاح الفصلي للفصل الاول والثاني لعام 2016 ، سعر الاغلاق (1.250) دينار.</t>
  </si>
  <si>
    <t>مجموع قطاع الاتصالات</t>
  </si>
  <si>
    <t>IBPM</t>
  </si>
  <si>
    <t>السجاد والمفروشات</t>
  </si>
  <si>
    <t>سد الموصل السياحية</t>
  </si>
  <si>
    <t>بغداد العراق للنقل العام</t>
  </si>
  <si>
    <t>SBPT</t>
  </si>
  <si>
    <t>النبال للتحويل المالي (MTNI)</t>
  </si>
  <si>
    <t>ايقاف التداول على اسهم الشركةاعتبارا من جلسة الثلاثاء 2016/8/9 لعدم تقديم الافصاح السنوي لعام 2015 .  سعر الاغلاق (0.120) دينار.</t>
  </si>
  <si>
    <t xml:space="preserve">ايقاف التداول على اسهم الشركة اعتبارا من جلسة الثلاثاء 2016/8/9 لعدم تقديم الافصاح السنوي لعام 2015 . سعر الاغلاق (0.130) دينار.  </t>
  </si>
  <si>
    <t>ين النهرين للاستثمارات المالية</t>
  </si>
  <si>
    <t>VMES</t>
  </si>
  <si>
    <t>بغداد للمشروبات الغازية(IBSD)</t>
  </si>
  <si>
    <t xml:space="preserve">مصرف نور العراق الاسلامي </t>
  </si>
  <si>
    <t>الكندي لللقاحات البيطرية</t>
  </si>
  <si>
    <t>IKLV</t>
  </si>
  <si>
    <t xml:space="preserve">مصرف الموصل </t>
  </si>
  <si>
    <t>BMFI</t>
  </si>
  <si>
    <t>BELF</t>
  </si>
  <si>
    <t>مصرف ايلاف الاسلامي</t>
  </si>
  <si>
    <t>العراقية الاعمال الهندسية</t>
  </si>
  <si>
    <t>IIEW</t>
  </si>
  <si>
    <t>المصرف الاهلي (BNOI)</t>
  </si>
  <si>
    <t>مجموع قطاع الزراعة</t>
  </si>
  <si>
    <t>مجموع قطاع الخدمات</t>
  </si>
  <si>
    <t>سيعقد اجتماع الهيئة العامة  يوم الاحد 2016/12/4 الساعة العاشرة صباحا في مقر الشركة في بغداد/شارع السعدون لانتخاب لجنة مراجعة الحسابات .</t>
  </si>
  <si>
    <t>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</si>
  <si>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</si>
  <si>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مصرف سومر التجاري</t>
  </si>
  <si>
    <t>BSUC</t>
  </si>
  <si>
    <t xml:space="preserve">اخر جلسة تداول </t>
  </si>
  <si>
    <t>مصرف دجلة والفرات</t>
  </si>
  <si>
    <t>BDFD</t>
  </si>
  <si>
    <t>قررت الهيئة العامة في اجتماعها المنعقد في 2016/9/19 زيادة راسمال الشركة من (100) مليار دينار الى (250) مليار دينار وفق المادة (55/ اولا) من قانون الشركات.</t>
  </si>
  <si>
    <t>العراقية لانتاج البذور(AISP)</t>
  </si>
  <si>
    <t>مصرف الشرق الاوسط (BIME)</t>
  </si>
  <si>
    <t>بغداد لمواد التغليف</t>
  </si>
  <si>
    <t>مصرف اشور(BASH)</t>
  </si>
  <si>
    <t>سيعقد اجتماع الهيئة العامة (غير الاعتيادي) يوم السبت 2016/12/17 الساعة العاشرة صباحا في مصرف اشور الدولي / فرع اربيل لانتخاب سبعة اعضاء لمجلس الادارة احتياط وانتخاب عضو مجلس ادارة اصلي  .</t>
  </si>
  <si>
    <t xml:space="preserve">تم غلق الاكتتاب على كامل الاسهم المطروحة البالغة (150) مليار سهم اعتبارا من 2016/11/22 ، تنفيذا لقرار الهيئة العامة المنعقدة في 2016/9/9 زيادة راس مال الشركة من (100) مليار دينار الى (250) مليار دينار وفق المادة (55/اولا) من قانون الشركات.  </t>
  </si>
  <si>
    <t>معدل السعر السابق</t>
  </si>
  <si>
    <t>سعر الاغلاق السابق</t>
  </si>
  <si>
    <t>سيعقد اجتماع الهيئة العامة المشترك لشركة بغداد للمشروبات الغازية وشركة ينابيع الزوراء للتجارة العامة والمقاولات والاستثمارات العقارية وتعبئة المياه الصحية والمشروبات الغازية والعصائر المحدودة يوم الاثنين 2016/12/26 في فندق بابل ، للموافقة على عقد التاسيس المعدل والمعد من قبل الشركتين استنادا لاحكام المادة (150/رابعا) من قانون الشركات المعدل . سيتم ايقاف التداول اعتبارا من 2016/12/21 .</t>
  </si>
  <si>
    <t xml:space="preserve">دعت الشركة مساهميها الى استلام ارباحهم النقدية البالغة (75%) من رأس المال الشركة اعتبارا من 2016/11/7 ، وسيتم التوزيع  في كل ايام الاسبوع عدا يوم الخميس في مقر الشركة الجديد الكائن في حي حطين /بجانب سكة الحديد قرب محطة وقود اليرموك مستصحبين معهم المستمسكات الثبوتية . </t>
  </si>
  <si>
    <t>دعت الشركة مساهميها الى مراجعة الادارة العامة للمصرف استلام ارباحهم لعامي 2014 و2015 وبنسبة (0.96%) اعتبارا من 2016/11/22 ، وسيتم التوزيع  من الساعة (9) صباحا ولغاية (12:30) بعد الظهر .</t>
  </si>
  <si>
    <t>فنادق المنصور(HMAN)</t>
  </si>
  <si>
    <t xml:space="preserve"> : استنادا الى قرار مجلس المحافظين  
 .ستكون اخر جلسة تداول لعام 2016 يوم الاثنين الموافق 2016/12/26  
 .ستكون اول جلسة تداول لعام 2017 يوم الاثنين الموافق 2017/1/2  </t>
  </si>
  <si>
    <t>مصرف الاتحاد العراقي(BUOI)</t>
  </si>
  <si>
    <t>سيعقد اجتماع الهيئة العامة يوم الاثنين 2016/12/19 الساعة العاشرة صباحا في مقر الشركة بفندق المنصور لمناقشة الحسابات الختامية للسنة المالية المنتهية في 2015/12/31 ومعالجة العجز ومناقشة موضوع استثمار وادارة الفندق من قبل شركات عالمية معروفة وانتخاب ممثلي القطاع الخاص لمجلس الادارة الجديد  . سيتم ايقاف التداول اعتبارا من الاربعاء 2016/12/14</t>
  </si>
  <si>
    <t>مصرف الائتمان</t>
  </si>
  <si>
    <t>BROI</t>
  </si>
  <si>
    <t xml:space="preserve">سيعقد اجتماع الهيئة العامة  يوم الخميس 2016/12/15 الساعة العاشرة صباحا في نادي العلوية  لمناقشة الحسابات الختامية لعام 2015 والمصادقه عليها ، ومناقشة تخفيض عدد اعضاء مجلس الادارة من (7) الى (5) اعضاء ، وانتخاب اعضاء مجلس ادارة جديد من (5) اعضاء اصليين واحتياط .سيتم ايقاف التداول اعتبارا من الاثنين 2016/12/12 . </t>
  </si>
  <si>
    <t>احداث جوهرية</t>
  </si>
  <si>
    <t xml:space="preserve">المرج العالمية للتحويل </t>
  </si>
  <si>
    <t>نشرة التداول في السوق النظامي رقم (222)</t>
  </si>
  <si>
    <t>جلسة الاربعاء 2016/12/7</t>
  </si>
  <si>
    <t xml:space="preserve"> الشركات غير المتداولة في السوق الثاني لجلسة الاربعاء الموافق 2016/12/7</t>
  </si>
  <si>
    <t xml:space="preserve"> الشركات غير المتداولة في السوق النظامي لجلسة الاربعاء الموافق 2016/12/7</t>
  </si>
  <si>
    <t xml:space="preserve"> الشركات المتوقفة عن التداول بقرار من هيئة الاوراق المالية لجلسة الاربعاء الموافق 2016/12/7</t>
  </si>
  <si>
    <t>اخبار الشركات المساهمة المدرجة في سوق العراق للاوراق المالية لجلسة  الاربعاء الموافق 2016/12/7</t>
  </si>
  <si>
    <t>تم اطلاق التداول على اسهم الشركة  اعتبارا من جلسة الاربعاء الموافق 2016/12/7 بعد قرار الهيئة العامة المنعقدة في 2016/12/26 المصادقة على الحسابات الختامية كما في  2015/12/31 وتدوير الارباح الى الفائض المتراكم.</t>
  </si>
  <si>
    <t>ثانيا : الشركات التي في التداول برأسمال الشركة المدرج (قبل الزيادة والرسملة).</t>
  </si>
  <si>
    <t xml:space="preserve">النبال للتحويل المالي </t>
  </si>
  <si>
    <t>MTNI</t>
  </si>
  <si>
    <t>البادية للنقل العام</t>
  </si>
  <si>
    <t>SBAG</t>
  </si>
  <si>
    <t>مجموع قطاع التأمين</t>
  </si>
  <si>
    <t>بلغ الرقم القياسي العام (639.630) نقطة منخفضا بنسبة (0.75%)</t>
  </si>
  <si>
    <t xml:space="preserve">جلسة الاربعاء 2016/12/7 </t>
  </si>
  <si>
    <t>نشرة  تداول الاسهم المشتراة لغير العراقيين في السوق النظامي</t>
  </si>
  <si>
    <t xml:space="preserve">قطاع الصناعة </t>
  </si>
  <si>
    <t xml:space="preserve">بغداد للمشروبات الغازية </t>
  </si>
  <si>
    <t xml:space="preserve">مجموع قطاع الصناعة </t>
  </si>
  <si>
    <t>المجموع الكلي</t>
  </si>
  <si>
    <t xml:space="preserve">تم اطلاق التداول اعتبارا من جلسة 2016/12/7  على اسهم شركة البادية للنقل العام بعد ورود اجابة الشركة على كتاب الاستفسار المرسل من السوق عن الاحداث الجوهرية التي ادت الى ارتفاع سعر سهم الشركة لجلستين متاليتين بما يقارب الحد الاعلى المسموح به لتغير السعر لجلستي  12/4 و2016/12/5 وقد اوضحت الشركة في اجابتها قيام الشركة بصيانة وتجهيز شاحنات الشركة بالاطارات وزجها بعملية النقل و كذلك استمرارالتفاوض مع الشركة العامة للحبوب والتباحث مع شركات القطاع الحكومي لغرض توقيع عقود النقل معهم .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</si>
</sst>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1">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2"/>
      <color indexed="56"/>
      <name val="Arial"/>
      <family val="2"/>
    </font>
    <font>
      <b/>
      <sz val="14"/>
      <color indexed="56"/>
      <name val="Arial"/>
      <family val="2"/>
    </font>
    <font>
      <b/>
      <sz val="18"/>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4"/>
      <color indexed="8"/>
      <name val="Arial"/>
      <family val="2"/>
    </font>
    <font>
      <b/>
      <sz val="13"/>
      <color indexed="8"/>
      <name val="Arial"/>
      <family val="2"/>
    </font>
    <font>
      <sz val="12"/>
      <color indexed="8"/>
      <name val="Arial"/>
      <family val="2"/>
    </font>
    <font>
      <sz val="11"/>
      <color indexed="56"/>
      <name val="Arial"/>
      <family val="2"/>
    </font>
    <font>
      <b/>
      <sz val="14"/>
      <color indexed="8"/>
      <name val="Arial"/>
      <family val="2"/>
    </font>
    <font>
      <sz val="14"/>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b/>
      <sz val="12"/>
      <color indexed="17"/>
      <name val="Arial"/>
      <family val="2"/>
    </font>
    <font>
      <b/>
      <sz val="12"/>
      <color indexed="10"/>
      <name val="Arial"/>
      <family val="2"/>
    </font>
    <font>
      <b/>
      <sz val="13"/>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4"/>
      <color theme="1"/>
      <name val="Calibri"/>
      <family val="2"/>
    </font>
    <font>
      <b/>
      <sz val="13"/>
      <color theme="1"/>
      <name val="Calibri"/>
      <family val="2"/>
    </font>
    <font>
      <sz val="12"/>
      <color theme="1"/>
      <name val="Calibri"/>
      <family val="2"/>
    </font>
    <font>
      <sz val="11"/>
      <color rgb="FF002060"/>
      <name val="Calibri"/>
      <family val="2"/>
    </font>
    <font>
      <b/>
      <sz val="14"/>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b/>
      <sz val="12"/>
      <color rgb="FF00B050"/>
      <name val="Arial"/>
      <family val="2"/>
    </font>
    <font>
      <b/>
      <sz val="12"/>
      <color rgb="FFFF0000"/>
      <name val="Arial"/>
      <family val="2"/>
    </font>
    <font>
      <b/>
      <sz val="14"/>
      <color rgb="FF002060"/>
      <name val="Calibri"/>
      <family val="2"/>
    </font>
    <font>
      <b/>
      <sz val="13"/>
      <color theme="0"/>
      <name val="Arial Narrow"/>
      <family val="2"/>
    </font>
    <font>
      <b/>
      <sz val="22"/>
      <color rgb="FF002060"/>
      <name val="Arial"/>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right/>
      <top style="thin"/>
      <bottom style="thin"/>
    </border>
    <border>
      <left>
        <color indexed="63"/>
      </left>
      <right>
        <color indexed="63"/>
      </right>
      <top>
        <color indexed="63"/>
      </top>
      <bottom style="thin"/>
    </border>
    <border>
      <left style="thin">
        <color indexed="18"/>
      </left>
      <right style="thin">
        <color indexed="18"/>
      </right>
      <top style="thin"/>
      <bottom style="thin">
        <color indexed="18"/>
      </bottom>
    </border>
    <border>
      <left style="thin"/>
      <right/>
      <top style="thin"/>
      <bottom style="thin"/>
    </border>
    <border>
      <left/>
      <right style="thin"/>
      <top style="thin"/>
      <bottom style="thin"/>
    </border>
    <border>
      <left style="thin">
        <color theme="0"/>
      </left>
      <right>
        <color indexed="63"/>
      </right>
      <top style="thin">
        <color theme="0"/>
      </top>
      <bottom style="thin"/>
    </border>
    <border>
      <left>
        <color indexed="63"/>
      </left>
      <right>
        <color indexed="63"/>
      </right>
      <top style="thin">
        <color theme="0"/>
      </top>
      <bottom style="thin"/>
    </border>
    <border>
      <left>
        <color indexed="63"/>
      </left>
      <right style="thin">
        <color theme="0"/>
      </right>
      <top style="thin">
        <color theme="0"/>
      </top>
      <bottom style="thin"/>
    </border>
    <border>
      <left>
        <color indexed="63"/>
      </left>
      <right>
        <color indexed="63"/>
      </right>
      <top style="thin"/>
      <bottom>
        <color indexed="63"/>
      </bottom>
    </border>
    <border>
      <left style="thin">
        <color indexed="18"/>
      </left>
      <right/>
      <top style="thin"/>
      <bottom style="thin"/>
    </border>
    <border>
      <left style="thin">
        <color theme="0"/>
      </left>
      <right>
        <color indexed="63"/>
      </right>
      <top style="thin">
        <color theme="0"/>
      </top>
      <bottom style="thin">
        <color theme="0"/>
      </bottom>
    </border>
    <border>
      <left style="thin"/>
      <right>
        <color indexed="63"/>
      </right>
      <top style="thin"/>
      <bottom>
        <color indexed="63"/>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color indexed="63"/>
      </left>
      <right>
        <color indexed="63"/>
      </right>
      <top style="thin">
        <color theme="0"/>
      </top>
      <bottom style="thin">
        <color theme="0"/>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5"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6"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7" fillId="46" borderId="2" applyNumberFormat="0" applyAlignment="0" applyProtection="0"/>
    <xf numFmtId="0" fontId="62" fillId="47" borderId="3" applyNumberFormat="0" applyAlignment="0" applyProtection="0"/>
    <xf numFmtId="0" fontId="62"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9"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0"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1"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2"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3"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4"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5"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19"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0" fillId="0" borderId="0" applyNumberFormat="0" applyFill="0" applyBorder="0" applyAlignment="0" applyProtection="0"/>
  </cellStyleXfs>
  <cellXfs count="168">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0" xfId="0" applyFont="1" applyAlignment="1">
      <alignment/>
    </xf>
    <xf numFmtId="0" fontId="79" fillId="0" borderId="0" xfId="0" applyFont="1" applyAlignment="1">
      <alignment/>
    </xf>
    <xf numFmtId="0" fontId="76" fillId="0" borderId="0" xfId="0" applyFont="1" applyAlignment="1">
      <alignment/>
    </xf>
    <xf numFmtId="0" fontId="80" fillId="0" borderId="0" xfId="0" applyFont="1" applyAlignment="1">
      <alignment/>
    </xf>
    <xf numFmtId="0" fontId="81" fillId="0" borderId="0" xfId="0" applyFont="1" applyBorder="1" applyAlignment="1">
      <alignment/>
    </xf>
    <xf numFmtId="0" fontId="82" fillId="0" borderId="0" xfId="0" applyFont="1" applyAlignment="1">
      <alignment/>
    </xf>
    <xf numFmtId="0" fontId="83" fillId="0" borderId="20" xfId="144" applyFont="1" applyBorder="1" applyAlignment="1">
      <alignment horizontal="center" vertical="center"/>
      <protection/>
    </xf>
    <xf numFmtId="0" fontId="83" fillId="0" borderId="20" xfId="144" applyFont="1" applyBorder="1" applyAlignment="1">
      <alignment horizontal="center" vertical="center" wrapText="1"/>
      <protection/>
    </xf>
    <xf numFmtId="0" fontId="84" fillId="0" borderId="19" xfId="0" applyFont="1" applyBorder="1" applyAlignment="1">
      <alignment vertical="center" wrapText="1"/>
    </xf>
    <xf numFmtId="0" fontId="85" fillId="0" borderId="19" xfId="0" applyFont="1" applyFill="1" applyBorder="1" applyAlignment="1">
      <alignment vertical="center"/>
    </xf>
    <xf numFmtId="181" fontId="85" fillId="0" borderId="19" xfId="0" applyNumberFormat="1" applyFont="1" applyBorder="1" applyAlignment="1">
      <alignment horizontal="center" vertical="center"/>
    </xf>
    <xf numFmtId="0" fontId="85" fillId="0" borderId="19" xfId="0" applyFont="1" applyBorder="1" applyAlignment="1">
      <alignment horizontal="center" vertical="center"/>
    </xf>
    <xf numFmtId="181" fontId="77" fillId="0" borderId="19" xfId="0" applyNumberFormat="1" applyFont="1" applyBorder="1" applyAlignment="1">
      <alignment horizontal="center" vertical="center"/>
    </xf>
    <xf numFmtId="181" fontId="85" fillId="0" borderId="0" xfId="0" applyNumberFormat="1" applyFont="1" applyBorder="1" applyAlignment="1">
      <alignment horizontal="center" vertical="center"/>
    </xf>
    <xf numFmtId="0" fontId="85" fillId="0" borderId="20" xfId="144" applyFont="1" applyBorder="1" applyAlignment="1">
      <alignment horizontal="center" vertical="center"/>
      <protection/>
    </xf>
    <xf numFmtId="0" fontId="85" fillId="0" borderId="21" xfId="0" applyFont="1" applyFill="1" applyBorder="1" applyAlignment="1">
      <alignment vertical="center"/>
    </xf>
    <xf numFmtId="0" fontId="0" fillId="0" borderId="22" xfId="0" applyBorder="1" applyAlignment="1">
      <alignment/>
    </xf>
    <xf numFmtId="0" fontId="76" fillId="0" borderId="22" xfId="0" applyFont="1" applyBorder="1" applyAlignment="1">
      <alignment/>
    </xf>
    <xf numFmtId="0" fontId="86" fillId="0" borderId="23" xfId="327" applyFont="1" applyBorder="1" applyAlignment="1">
      <alignment vertical="center"/>
      <protection/>
    </xf>
    <xf numFmtId="0" fontId="86" fillId="0" borderId="24" xfId="327" applyFont="1" applyBorder="1" applyAlignment="1">
      <alignment vertical="center"/>
      <protection/>
    </xf>
    <xf numFmtId="0" fontId="0" fillId="0" borderId="24" xfId="0" applyBorder="1" applyAlignment="1">
      <alignment/>
    </xf>
    <xf numFmtId="0" fontId="76" fillId="0" borderId="24" xfId="0" applyFont="1" applyBorder="1" applyAlignment="1">
      <alignment/>
    </xf>
    <xf numFmtId="0" fontId="0" fillId="0" borderId="25" xfId="0" applyBorder="1" applyAlignment="1">
      <alignment/>
    </xf>
    <xf numFmtId="0" fontId="0" fillId="0" borderId="26" xfId="0" applyBorder="1" applyAlignment="1">
      <alignment/>
    </xf>
    <xf numFmtId="3" fontId="3" fillId="0" borderId="26" xfId="0" applyNumberFormat="1" applyFont="1" applyBorder="1" applyAlignment="1">
      <alignment horizontal="right" vertical="center"/>
    </xf>
    <xf numFmtId="0" fontId="87" fillId="0" borderId="19" xfId="0" applyFont="1" applyBorder="1" applyAlignment="1">
      <alignment vertical="center" wrapText="1"/>
    </xf>
    <xf numFmtId="181" fontId="87" fillId="0" borderId="19" xfId="0" applyNumberFormat="1" applyFont="1" applyBorder="1" applyAlignment="1">
      <alignment horizontal="right" vertical="center" wrapText="1"/>
    </xf>
    <xf numFmtId="4" fontId="85" fillId="0" borderId="19" xfId="0" applyNumberFormat="1" applyFont="1" applyBorder="1" applyAlignment="1">
      <alignment horizontal="center" vertical="center"/>
    </xf>
    <xf numFmtId="0" fontId="88" fillId="0" borderId="23" xfId="327" applyFont="1" applyBorder="1" applyAlignment="1">
      <alignment horizontal="right" vertical="center"/>
      <protection/>
    </xf>
    <xf numFmtId="0" fontId="89" fillId="0" borderId="24" xfId="0" applyFont="1" applyBorder="1" applyAlignment="1">
      <alignment vertical="center"/>
    </xf>
    <xf numFmtId="0" fontId="89" fillId="0" borderId="24" xfId="0" applyFont="1" applyBorder="1" applyAlignment="1">
      <alignment/>
    </xf>
    <xf numFmtId="0" fontId="90" fillId="0" borderId="24" xfId="0" applyFont="1" applyBorder="1" applyAlignment="1">
      <alignment/>
    </xf>
    <xf numFmtId="0" fontId="90" fillId="0" borderId="24" xfId="0" applyFont="1" applyBorder="1" applyAlignment="1">
      <alignment vertical="center"/>
    </xf>
    <xf numFmtId="0" fontId="88" fillId="0" borderId="24" xfId="327" applyFont="1" applyBorder="1" applyAlignment="1">
      <alignment horizontal="right" vertical="center"/>
      <protection/>
    </xf>
    <xf numFmtId="0" fontId="91" fillId="0" borderId="24" xfId="0" applyFont="1" applyBorder="1" applyAlignment="1">
      <alignment vertical="center"/>
    </xf>
    <xf numFmtId="3" fontId="88" fillId="0" borderId="24" xfId="0" applyNumberFormat="1" applyFont="1" applyBorder="1" applyAlignment="1">
      <alignment horizontal="right" vertical="center"/>
    </xf>
    <xf numFmtId="3" fontId="90" fillId="0" borderId="24" xfId="0" applyNumberFormat="1" applyFont="1" applyBorder="1" applyAlignment="1">
      <alignment vertical="center"/>
    </xf>
    <xf numFmtId="0" fontId="88" fillId="0" borderId="23" xfId="327" applyFont="1" applyBorder="1" applyAlignment="1">
      <alignment vertical="center"/>
      <protection/>
    </xf>
    <xf numFmtId="0" fontId="92" fillId="0" borderId="24" xfId="0" applyFont="1" applyBorder="1" applyAlignment="1">
      <alignment horizontal="right" vertical="center"/>
    </xf>
    <xf numFmtId="0" fontId="88" fillId="0" borderId="23" xfId="327" applyFont="1" applyBorder="1" applyAlignment="1">
      <alignment vertical="center" wrapText="1"/>
      <protection/>
    </xf>
    <xf numFmtId="0" fontId="21" fillId="0" borderId="24" xfId="327" applyFont="1" applyBorder="1" applyAlignment="1">
      <alignment vertical="center"/>
      <protection/>
    </xf>
    <xf numFmtId="3" fontId="89" fillId="0" borderId="24" xfId="0" applyNumberFormat="1" applyFont="1" applyBorder="1" applyAlignment="1">
      <alignment vertical="center"/>
    </xf>
    <xf numFmtId="0" fontId="88" fillId="0" borderId="24" xfId="0" applyFont="1" applyBorder="1" applyAlignment="1">
      <alignment vertical="center"/>
    </xf>
    <xf numFmtId="181" fontId="88" fillId="0" borderId="24" xfId="327" applyNumberFormat="1" applyFont="1" applyBorder="1" applyAlignment="1">
      <alignment horizontal="right" vertical="center"/>
      <protection/>
    </xf>
    <xf numFmtId="0" fontId="88" fillId="0" borderId="24" xfId="327" applyFont="1" applyBorder="1" applyAlignment="1">
      <alignment vertical="center"/>
      <protection/>
    </xf>
    <xf numFmtId="181" fontId="93" fillId="0" borderId="24" xfId="327" applyNumberFormat="1" applyFont="1" applyBorder="1" applyAlignment="1">
      <alignment vertical="center" wrapText="1"/>
      <protection/>
    </xf>
    <xf numFmtId="3" fontId="88" fillId="0" borderId="24" xfId="0" applyNumberFormat="1" applyFont="1" applyBorder="1" applyAlignment="1">
      <alignment vertical="center"/>
    </xf>
    <xf numFmtId="0" fontId="85" fillId="0" borderId="19" xfId="0" applyFont="1" applyFill="1" applyBorder="1" applyAlignment="1">
      <alignment horizontal="right" vertical="center"/>
    </xf>
    <xf numFmtId="0" fontId="94" fillId="0" borderId="0" xfId="0" applyFont="1" applyAlignment="1">
      <alignment vertical="center"/>
    </xf>
    <xf numFmtId="0" fontId="85" fillId="0" borderId="27" xfId="0" applyFont="1" applyFill="1" applyBorder="1" applyAlignment="1">
      <alignment horizontal="center" vertical="center"/>
    </xf>
    <xf numFmtId="180" fontId="85" fillId="0" borderId="28" xfId="0" applyNumberFormat="1" applyFont="1" applyBorder="1" applyAlignment="1">
      <alignment horizontal="center" vertical="center"/>
    </xf>
    <xf numFmtId="2" fontId="85" fillId="0" borderId="28" xfId="0" applyNumberFormat="1" applyFont="1" applyBorder="1" applyAlignment="1">
      <alignment horizontal="center" vertical="center"/>
    </xf>
    <xf numFmtId="0" fontId="85" fillId="0" borderId="0" xfId="0" applyFont="1" applyBorder="1" applyAlignment="1">
      <alignment/>
    </xf>
    <xf numFmtId="180" fontId="85" fillId="0" borderId="29" xfId="0" applyNumberFormat="1" applyFont="1" applyBorder="1" applyAlignment="1">
      <alignment horizontal="center" vertical="center"/>
    </xf>
    <xf numFmtId="4" fontId="85" fillId="0" borderId="28" xfId="0" applyNumberFormat="1" applyFont="1" applyBorder="1" applyAlignment="1">
      <alignment horizontal="center" vertical="center"/>
    </xf>
    <xf numFmtId="3" fontId="85" fillId="0" borderId="19" xfId="0" applyNumberFormat="1" applyFont="1" applyBorder="1" applyAlignment="1">
      <alignment horizontal="center" vertical="center"/>
    </xf>
    <xf numFmtId="2" fontId="87" fillId="0" borderId="19" xfId="0" applyNumberFormat="1" applyFont="1" applyBorder="1" applyAlignment="1">
      <alignment horizontal="right" vertical="center" wrapText="1"/>
    </xf>
    <xf numFmtId="0" fontId="85" fillId="0" borderId="0" xfId="0" applyFont="1" applyFill="1" applyBorder="1" applyAlignment="1">
      <alignment vertical="center"/>
    </xf>
    <xf numFmtId="181" fontId="85" fillId="0" borderId="30" xfId="0" applyNumberFormat="1" applyFont="1" applyBorder="1" applyAlignment="1">
      <alignment horizontal="center" vertical="center"/>
    </xf>
    <xf numFmtId="0" fontId="0" fillId="0" borderId="0" xfId="0" applyBorder="1" applyAlignment="1">
      <alignment/>
    </xf>
    <xf numFmtId="0" fontId="76" fillId="0" borderId="0" xfId="0" applyFont="1" applyBorder="1" applyAlignment="1">
      <alignment/>
    </xf>
    <xf numFmtId="0" fontId="85" fillId="0" borderId="20" xfId="0" applyFont="1" applyFill="1" applyBorder="1" applyAlignment="1">
      <alignment vertical="center"/>
    </xf>
    <xf numFmtId="181" fontId="85" fillId="0" borderId="20" xfId="0" applyNumberFormat="1" applyFont="1" applyBorder="1" applyAlignment="1">
      <alignment horizontal="center" vertical="center"/>
    </xf>
    <xf numFmtId="0" fontId="85" fillId="0" borderId="20" xfId="0" applyFont="1" applyFill="1" applyBorder="1" applyAlignment="1">
      <alignment vertical="center"/>
    </xf>
    <xf numFmtId="181" fontId="77" fillId="0" borderId="20" xfId="0" applyNumberFormat="1" applyFont="1" applyBorder="1" applyAlignment="1">
      <alignment horizontal="center" vertical="center"/>
    </xf>
    <xf numFmtId="0" fontId="85" fillId="0" borderId="19" xfId="0" applyFont="1" applyFill="1" applyBorder="1" applyAlignment="1">
      <alignment vertical="center"/>
    </xf>
    <xf numFmtId="3" fontId="85" fillId="0" borderId="19" xfId="0" applyNumberFormat="1" applyFont="1" applyBorder="1" applyAlignment="1">
      <alignment horizontal="right" vertical="center"/>
    </xf>
    <xf numFmtId="3" fontId="85" fillId="0" borderId="19" xfId="0" applyNumberFormat="1" applyFont="1" applyBorder="1" applyAlignment="1">
      <alignment horizontal="right" vertical="center"/>
    </xf>
    <xf numFmtId="181" fontId="85" fillId="0" borderId="19" xfId="0" applyNumberFormat="1" applyFont="1" applyBorder="1" applyAlignment="1">
      <alignment horizontal="center" vertical="center"/>
    </xf>
    <xf numFmtId="181" fontId="85" fillId="0" borderId="19" xfId="0" applyNumberFormat="1" applyFont="1" applyBorder="1" applyAlignment="1">
      <alignment horizontal="center" vertical="center"/>
    </xf>
    <xf numFmtId="181" fontId="85" fillId="0" borderId="19" xfId="0" applyNumberFormat="1" applyFont="1" applyBorder="1" applyAlignment="1">
      <alignment horizontal="center" vertical="center"/>
    </xf>
    <xf numFmtId="0" fontId="85" fillId="0" borderId="31" xfId="0" applyFont="1" applyFill="1" applyBorder="1" applyAlignment="1">
      <alignment horizontal="right" vertical="center"/>
    </xf>
    <xf numFmtId="3" fontId="85" fillId="0" borderId="31" xfId="0" applyNumberFormat="1" applyFont="1" applyBorder="1" applyAlignment="1">
      <alignment horizontal="right" vertical="center"/>
    </xf>
    <xf numFmtId="0" fontId="85" fillId="0" borderId="31" xfId="0" applyFont="1" applyFill="1" applyBorder="1" applyAlignment="1">
      <alignment vertical="center"/>
    </xf>
    <xf numFmtId="181" fontId="85" fillId="0" borderId="31" xfId="0" applyNumberFormat="1" applyFont="1" applyBorder="1" applyAlignment="1">
      <alignment horizontal="center" vertical="center"/>
    </xf>
    <xf numFmtId="4" fontId="85" fillId="0" borderId="31" xfId="0" applyNumberFormat="1" applyFont="1" applyBorder="1" applyAlignment="1">
      <alignment horizontal="center" vertical="center"/>
    </xf>
    <xf numFmtId="3" fontId="85" fillId="0" borderId="32" xfId="0" applyNumberFormat="1" applyFont="1" applyBorder="1" applyAlignment="1">
      <alignment horizontal="right" vertical="center"/>
    </xf>
    <xf numFmtId="0" fontId="85" fillId="0" borderId="32" xfId="0" applyFont="1" applyBorder="1" applyAlignment="1">
      <alignment/>
    </xf>
    <xf numFmtId="181" fontId="85" fillId="0" borderId="19" xfId="0" applyNumberFormat="1" applyFont="1" applyBorder="1" applyAlignment="1">
      <alignment horizontal="center" vertical="center"/>
    </xf>
    <xf numFmtId="181" fontId="85" fillId="0" borderId="19" xfId="0" applyNumberFormat="1" applyFont="1" applyBorder="1" applyAlignment="1">
      <alignment horizontal="center" vertical="center"/>
    </xf>
    <xf numFmtId="4" fontId="95" fillId="0" borderId="19" xfId="0" applyNumberFormat="1" applyFont="1" applyBorder="1" applyAlignment="1">
      <alignment horizontal="center" vertical="center"/>
    </xf>
    <xf numFmtId="4" fontId="96" fillId="0" borderId="19" xfId="0" applyNumberFormat="1" applyFont="1" applyBorder="1" applyAlignment="1">
      <alignment horizontal="center" vertical="center"/>
    </xf>
    <xf numFmtId="181" fontId="85" fillId="0" borderId="19" xfId="0" applyNumberFormat="1" applyFont="1" applyBorder="1" applyAlignment="1">
      <alignment horizontal="center" vertical="center"/>
    </xf>
    <xf numFmtId="181" fontId="85" fillId="0" borderId="19" xfId="0" applyNumberFormat="1" applyFont="1" applyBorder="1" applyAlignment="1">
      <alignment horizontal="center" vertical="center"/>
    </xf>
    <xf numFmtId="181" fontId="85" fillId="0" borderId="19" xfId="0" applyNumberFormat="1" applyFont="1" applyBorder="1" applyAlignment="1">
      <alignment horizontal="center" vertical="center"/>
    </xf>
    <xf numFmtId="181" fontId="85" fillId="0" borderId="19" xfId="0" applyNumberFormat="1" applyFont="1" applyBorder="1" applyAlignment="1">
      <alignment horizontal="center" vertical="center"/>
    </xf>
    <xf numFmtId="181" fontId="85" fillId="0" borderId="19" xfId="0" applyNumberFormat="1" applyFont="1" applyBorder="1" applyAlignment="1">
      <alignment horizontal="center" vertical="center"/>
    </xf>
    <xf numFmtId="4" fontId="93" fillId="0" borderId="24" xfId="327" applyNumberFormat="1" applyFont="1" applyBorder="1" applyAlignment="1">
      <alignment vertical="center" wrapText="1"/>
      <protection/>
    </xf>
    <xf numFmtId="0" fontId="22" fillId="55" borderId="27" xfId="0" applyFont="1" applyFill="1" applyBorder="1" applyAlignment="1">
      <alignment horizontal="center" vertical="center"/>
    </xf>
    <xf numFmtId="0" fontId="22" fillId="55" borderId="27" xfId="0" applyFont="1" applyFill="1" applyBorder="1" applyAlignment="1">
      <alignment horizontal="center" vertical="center" wrapText="1"/>
    </xf>
    <xf numFmtId="0" fontId="23" fillId="0" borderId="27" xfId="144" applyFont="1" applyFill="1" applyBorder="1" applyAlignment="1">
      <alignment horizontal="right" vertical="center"/>
      <protection/>
    </xf>
    <xf numFmtId="0" fontId="23" fillId="0" borderId="27" xfId="144" applyFont="1" applyFill="1" applyBorder="1" applyAlignment="1">
      <alignment horizontal="left" vertical="center"/>
      <protection/>
    </xf>
    <xf numFmtId="3" fontId="23" fillId="0" borderId="33" xfId="144" applyNumberFormat="1" applyFont="1" applyFill="1" applyBorder="1" applyAlignment="1">
      <alignment horizontal="center" vertical="center"/>
      <protection/>
    </xf>
    <xf numFmtId="0" fontId="23" fillId="0" borderId="27" xfId="144" applyFont="1" applyFill="1" applyBorder="1" applyAlignment="1">
      <alignment horizontal="center" vertical="center"/>
      <protection/>
    </xf>
    <xf numFmtId="0" fontId="24" fillId="0" borderId="0" xfId="0" applyFont="1" applyAlignment="1">
      <alignment vertical="center"/>
    </xf>
    <xf numFmtId="0" fontId="85" fillId="0" borderId="34" xfId="0" applyFont="1" applyFill="1" applyBorder="1" applyAlignment="1">
      <alignment horizontal="right" vertical="center"/>
    </xf>
    <xf numFmtId="0" fontId="85" fillId="0" borderId="31" xfId="0" applyFont="1" applyFill="1" applyBorder="1" applyAlignment="1">
      <alignment horizontal="right" vertical="center"/>
    </xf>
    <xf numFmtId="0" fontId="85" fillId="0" borderId="35" xfId="0" applyFont="1" applyFill="1" applyBorder="1" applyAlignment="1">
      <alignment horizontal="right" vertical="center"/>
    </xf>
    <xf numFmtId="0" fontId="87" fillId="0" borderId="31" xfId="0" applyFont="1" applyBorder="1" applyAlignment="1">
      <alignment horizontal="center" vertical="center"/>
    </xf>
    <xf numFmtId="0" fontId="87" fillId="0" borderId="0" xfId="0" applyFont="1" applyBorder="1" applyAlignment="1">
      <alignment horizontal="center" vertical="center"/>
    </xf>
    <xf numFmtId="3" fontId="85" fillId="0" borderId="34" xfId="0" applyNumberFormat="1" applyFont="1" applyBorder="1" applyAlignment="1">
      <alignment horizontal="right" vertical="center"/>
    </xf>
    <xf numFmtId="3" fontId="85" fillId="0" borderId="31" xfId="0" applyNumberFormat="1" applyFont="1" applyBorder="1" applyAlignment="1">
      <alignment horizontal="right" vertical="center"/>
    </xf>
    <xf numFmtId="3" fontId="85" fillId="0" borderId="35" xfId="0" applyNumberFormat="1" applyFont="1" applyBorder="1" applyAlignment="1">
      <alignment horizontal="right" vertical="center"/>
    </xf>
    <xf numFmtId="0" fontId="86" fillId="0" borderId="36" xfId="0" applyFont="1" applyFill="1" applyBorder="1" applyAlignment="1">
      <alignment horizontal="center" vertical="center"/>
    </xf>
    <xf numFmtId="0" fontId="86" fillId="0" borderId="37" xfId="0" applyFont="1" applyFill="1" applyBorder="1" applyAlignment="1">
      <alignment horizontal="center" vertical="center"/>
    </xf>
    <xf numFmtId="0" fontId="86" fillId="0" borderId="38" xfId="0" applyFont="1" applyFill="1" applyBorder="1" applyAlignment="1">
      <alignment horizontal="center" vertical="center"/>
    </xf>
    <xf numFmtId="0" fontId="87" fillId="0" borderId="39" xfId="0" applyFont="1" applyBorder="1" applyAlignment="1">
      <alignment horizontal="center" vertical="center"/>
    </xf>
    <xf numFmtId="0" fontId="87" fillId="0" borderId="34" xfId="0" applyFont="1" applyFill="1" applyBorder="1" applyAlignment="1">
      <alignment horizontal="right" vertical="center"/>
    </xf>
    <xf numFmtId="0" fontId="87" fillId="0" borderId="35" xfId="0" applyFont="1" applyFill="1" applyBorder="1" applyAlignment="1">
      <alignment horizontal="right" vertical="center"/>
    </xf>
    <xf numFmtId="0" fontId="97" fillId="0" borderId="34" xfId="0" applyFont="1" applyBorder="1" applyAlignment="1">
      <alignment horizontal="right" vertical="center" wrapText="1"/>
    </xf>
    <xf numFmtId="0" fontId="97" fillId="0" borderId="31" xfId="0" applyFont="1" applyBorder="1" applyAlignment="1">
      <alignment horizontal="right" vertical="center" wrapText="1"/>
    </xf>
    <xf numFmtId="0" fontId="97" fillId="0" borderId="35" xfId="0" applyFont="1" applyBorder="1" applyAlignment="1">
      <alignment horizontal="right" vertical="center" wrapText="1"/>
    </xf>
    <xf numFmtId="0" fontId="85" fillId="0" borderId="19" xfId="143" applyFont="1" applyFill="1" applyBorder="1" applyAlignment="1">
      <alignment horizontal="center" vertical="center"/>
      <protection/>
    </xf>
    <xf numFmtId="0" fontId="84" fillId="0" borderId="19" xfId="0" applyFont="1" applyFill="1" applyBorder="1" applyAlignment="1">
      <alignment horizontal="center" vertical="center"/>
    </xf>
    <xf numFmtId="0" fontId="85" fillId="0" borderId="40" xfId="0" applyFont="1" applyFill="1" applyBorder="1" applyAlignment="1">
      <alignment horizontal="center" vertical="center"/>
    </xf>
    <xf numFmtId="0" fontId="85" fillId="0" borderId="31" xfId="0" applyFont="1" applyFill="1" applyBorder="1" applyAlignment="1">
      <alignment horizontal="center" vertical="center"/>
    </xf>
    <xf numFmtId="0" fontId="85" fillId="0" borderId="35" xfId="0" applyFont="1" applyFill="1" applyBorder="1" applyAlignment="1">
      <alignment horizontal="center" vertical="center"/>
    </xf>
    <xf numFmtId="181" fontId="85" fillId="0" borderId="19" xfId="0" applyNumberFormat="1" applyFont="1" applyBorder="1" applyAlignment="1">
      <alignment horizontal="center" vertical="center"/>
    </xf>
    <xf numFmtId="1" fontId="88" fillId="0" borderId="41" xfId="327" applyNumberFormat="1" applyFont="1" applyBorder="1" applyAlignment="1">
      <alignment horizontal="right" vertical="center"/>
      <protection/>
    </xf>
    <xf numFmtId="1" fontId="88" fillId="0" borderId="23" xfId="327" applyNumberFormat="1" applyFont="1" applyBorder="1" applyAlignment="1">
      <alignment horizontal="right" vertical="center"/>
      <protection/>
    </xf>
    <xf numFmtId="180" fontId="88" fillId="0" borderId="41" xfId="327" applyNumberFormat="1" applyFont="1" applyBorder="1" applyAlignment="1">
      <alignment horizontal="right" vertical="center"/>
      <protection/>
    </xf>
    <xf numFmtId="180" fontId="88" fillId="0" borderId="23" xfId="327" applyNumberFormat="1" applyFont="1" applyBorder="1" applyAlignment="1">
      <alignment horizontal="right" vertical="center"/>
      <protection/>
    </xf>
    <xf numFmtId="0" fontId="87" fillId="0" borderId="19" xfId="144" applyFont="1" applyFill="1" applyBorder="1" applyAlignment="1">
      <alignment horizontal="center" vertical="center"/>
      <protection/>
    </xf>
    <xf numFmtId="0" fontId="85" fillId="0" borderId="34" xfId="0" applyFont="1" applyFill="1" applyBorder="1" applyAlignment="1">
      <alignment horizontal="center" vertical="center"/>
    </xf>
    <xf numFmtId="0" fontId="84" fillId="0" borderId="34" xfId="0" applyFont="1" applyFill="1" applyBorder="1" applyAlignment="1">
      <alignment horizontal="center" vertical="center"/>
    </xf>
    <xf numFmtId="0" fontId="84" fillId="0" borderId="35" xfId="0" applyFont="1" applyFill="1" applyBorder="1" applyAlignment="1">
      <alignment horizontal="center" vertical="center"/>
    </xf>
    <xf numFmtId="0" fontId="87" fillId="0" borderId="19" xfId="0" applyFont="1" applyFill="1" applyBorder="1" applyAlignment="1">
      <alignment horizontal="center" vertical="center"/>
    </xf>
    <xf numFmtId="2" fontId="85" fillId="0" borderId="19" xfId="143" applyNumberFormat="1" applyFont="1" applyFill="1" applyBorder="1" applyAlignment="1">
      <alignment horizontal="center" vertical="center"/>
      <protection/>
    </xf>
    <xf numFmtId="0" fontId="98" fillId="56" borderId="42" xfId="0" applyFont="1" applyFill="1" applyBorder="1" applyAlignment="1">
      <alignment horizontal="center" vertical="center"/>
    </xf>
    <xf numFmtId="0" fontId="98" fillId="56" borderId="39" xfId="0" applyFont="1" applyFill="1" applyBorder="1" applyAlignment="1">
      <alignment horizontal="center" vertical="center"/>
    </xf>
    <xf numFmtId="0" fontId="99" fillId="0" borderId="43" xfId="327" applyFont="1" applyBorder="1" applyAlignment="1">
      <alignment horizontal="right" vertical="center"/>
      <protection/>
    </xf>
    <xf numFmtId="0" fontId="99" fillId="0" borderId="44" xfId="327" applyFont="1" applyBorder="1" applyAlignment="1">
      <alignment horizontal="right" vertical="center"/>
      <protection/>
    </xf>
    <xf numFmtId="1" fontId="92" fillId="0" borderId="41" xfId="0" applyNumberFormat="1" applyFont="1" applyBorder="1" applyAlignment="1">
      <alignment horizontal="right" vertical="center"/>
    </xf>
    <xf numFmtId="1" fontId="92" fillId="0" borderId="45" xfId="0" applyNumberFormat="1" applyFont="1" applyBorder="1" applyAlignment="1">
      <alignment horizontal="right" vertical="center"/>
    </xf>
    <xf numFmtId="1" fontId="92" fillId="0" borderId="23" xfId="0" applyNumberFormat="1" applyFont="1" applyBorder="1" applyAlignment="1">
      <alignment horizontal="right" vertical="center"/>
    </xf>
    <xf numFmtId="3" fontId="85" fillId="0" borderId="34" xfId="0" applyNumberFormat="1" applyFont="1" applyBorder="1" applyAlignment="1">
      <alignment horizontal="center" vertical="center"/>
    </xf>
    <xf numFmtId="3" fontId="85" fillId="0" borderId="31" xfId="0" applyNumberFormat="1" applyFont="1" applyBorder="1" applyAlignment="1">
      <alignment horizontal="center" vertical="center"/>
    </xf>
    <xf numFmtId="3" fontId="85" fillId="0" borderId="35" xfId="0" applyNumberFormat="1" applyFont="1" applyBorder="1" applyAlignment="1">
      <alignment horizontal="center" vertical="center"/>
    </xf>
    <xf numFmtId="0" fontId="87" fillId="0" borderId="32" xfId="0" applyFont="1" applyBorder="1" applyAlignment="1">
      <alignment horizontal="center" vertical="center"/>
    </xf>
    <xf numFmtId="0" fontId="23" fillId="0" borderId="46" xfId="144" applyFont="1" applyFill="1" applyBorder="1" applyAlignment="1">
      <alignment horizontal="center" vertical="center"/>
      <protection/>
    </xf>
    <xf numFmtId="0" fontId="23" fillId="0" borderId="47" xfId="144" applyFont="1" applyFill="1" applyBorder="1" applyAlignment="1">
      <alignment horizontal="center" vertical="center"/>
      <protection/>
    </xf>
    <xf numFmtId="0" fontId="24" fillId="0" borderId="0" xfId="0" applyFont="1" applyAlignment="1">
      <alignment horizontal="right" vertical="center"/>
    </xf>
    <xf numFmtId="0" fontId="23" fillId="0" borderId="0" xfId="0" applyFont="1" applyAlignment="1">
      <alignment horizontal="right" vertical="center"/>
    </xf>
    <xf numFmtId="0" fontId="25" fillId="0" borderId="48" xfId="0" applyFont="1" applyBorder="1" applyAlignment="1">
      <alignment horizontal="right"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29" xfId="0" applyFont="1" applyBorder="1" applyAlignment="1">
      <alignment horizontal="center" vertical="center"/>
    </xf>
    <xf numFmtId="0" fontId="23" fillId="0" borderId="46" xfId="0" applyFont="1" applyFill="1" applyBorder="1" applyAlignment="1">
      <alignment horizontal="center" vertical="center"/>
    </xf>
    <xf numFmtId="0" fontId="23" fillId="0" borderId="47" xfId="0" applyFont="1" applyFill="1" applyBorder="1" applyAlignment="1">
      <alignment horizontal="center" vertical="center"/>
    </xf>
    <xf numFmtId="0" fontId="83" fillId="0" borderId="20" xfId="144" applyFont="1" applyBorder="1" applyAlignment="1">
      <alignment horizontal="center" vertical="center"/>
      <protection/>
    </xf>
    <xf numFmtId="0" fontId="83" fillId="0" borderId="51" xfId="144" applyFont="1" applyBorder="1" applyAlignment="1">
      <alignment horizontal="center" vertical="center"/>
      <protection/>
    </xf>
    <xf numFmtId="0" fontId="83" fillId="0" borderId="52" xfId="144" applyFont="1" applyBorder="1" applyAlignment="1">
      <alignment horizontal="center" vertical="center"/>
      <protection/>
    </xf>
    <xf numFmtId="0" fontId="83" fillId="0" borderId="53" xfId="144" applyFont="1" applyBorder="1" applyAlignment="1">
      <alignment horizontal="center" vertical="center"/>
      <protection/>
    </xf>
    <xf numFmtId="0" fontId="87" fillId="0" borderId="52" xfId="144" applyFont="1" applyBorder="1" applyAlignment="1">
      <alignment horizontal="center" vertical="center"/>
      <protection/>
    </xf>
    <xf numFmtId="0" fontId="87" fillId="0" borderId="0" xfId="144" applyFont="1" applyBorder="1" applyAlignment="1">
      <alignment horizontal="center" vertical="center"/>
      <protection/>
    </xf>
    <xf numFmtId="181" fontId="84" fillId="0" borderId="19" xfId="0" applyNumberFormat="1" applyFont="1" applyBorder="1" applyAlignment="1">
      <alignment horizontal="right" vertical="center" wrapText="1"/>
    </xf>
    <xf numFmtId="0" fontId="100" fillId="0" borderId="54" xfId="144" applyFont="1" applyBorder="1" applyAlignment="1">
      <alignment horizontal="center" vertical="center"/>
      <protection/>
    </xf>
    <xf numFmtId="181" fontId="87" fillId="0" borderId="0" xfId="0" applyNumberFormat="1" applyFont="1" applyBorder="1" applyAlignment="1">
      <alignment horizontal="center" vertical="center" wrapText="1"/>
    </xf>
    <xf numFmtId="182" fontId="88" fillId="57" borderId="55" xfId="144" applyNumberFormat="1" applyFont="1" applyFill="1" applyBorder="1" applyAlignment="1">
      <alignment horizontal="right" vertical="center"/>
      <protection/>
    </xf>
    <xf numFmtId="182" fontId="88" fillId="57" borderId="56" xfId="144" applyNumberFormat="1" applyFont="1" applyFill="1" applyBorder="1" applyAlignment="1">
      <alignment horizontal="right" vertical="center"/>
      <protection/>
    </xf>
    <xf numFmtId="182" fontId="87" fillId="57" borderId="55" xfId="144" applyNumberFormat="1" applyFont="1" applyFill="1" applyBorder="1" applyAlignment="1">
      <alignment horizontal="right" vertical="center"/>
      <protection/>
    </xf>
    <xf numFmtId="182" fontId="87" fillId="57" borderId="56"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181725" y="57150"/>
          <a:ext cx="260032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809750" cy="1685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3"/>
  <sheetViews>
    <sheetView rightToLeft="1" tabSelected="1" zoomScaleSheetLayoutView="112" workbookViewId="0" topLeftCell="A45">
      <selection activeCell="P54" sqref="P54"/>
    </sheetView>
  </sheetViews>
  <sheetFormatPr defaultColWidth="9.140625" defaultRowHeight="15"/>
  <cols>
    <col min="1" max="1" width="1.28515625" style="1" customWidth="1"/>
    <col min="2" max="2" width="20.00390625" style="0" customWidth="1"/>
    <col min="3" max="3" width="8.140625" style="0" customWidth="1"/>
    <col min="4" max="6" width="8.00390625" style="0" customWidth="1"/>
    <col min="7" max="7" width="8.140625" style="0" customWidth="1"/>
    <col min="8" max="9" width="8.00390625" style="8" customWidth="1"/>
    <col min="10" max="10" width="8.140625" style="0" customWidth="1"/>
    <col min="11" max="11" width="6.7109375" style="0" customWidth="1"/>
    <col min="12" max="12" width="8.28125" style="0" customWidth="1"/>
    <col min="13" max="13" width="16.140625" style="0" customWidth="1"/>
    <col min="14" max="14" width="16.00390625" style="0" customWidth="1"/>
  </cols>
  <sheetData>
    <row r="1" spans="2:14" s="2" customFormat="1" ht="43.5" customHeight="1">
      <c r="B1" s="136" t="s">
        <v>0</v>
      </c>
      <c r="C1" s="136"/>
      <c r="D1" s="136"/>
      <c r="E1" s="137"/>
      <c r="F1" s="22"/>
      <c r="G1" s="22"/>
      <c r="H1" s="23"/>
      <c r="I1" s="23"/>
      <c r="J1" s="22"/>
      <c r="K1" s="22"/>
      <c r="L1" s="22"/>
      <c r="M1" s="22"/>
      <c r="N1" s="22"/>
    </row>
    <row r="2" spans="2:14" ht="31.5" customHeight="1">
      <c r="B2" s="24" t="s">
        <v>269</v>
      </c>
      <c r="C2" s="25"/>
      <c r="D2" s="25"/>
      <c r="E2" s="26"/>
      <c r="F2" s="26"/>
      <c r="G2" s="26"/>
      <c r="H2" s="27"/>
      <c r="I2" s="27"/>
      <c r="J2" s="26"/>
      <c r="K2" s="26"/>
      <c r="L2" s="26"/>
      <c r="M2" s="26"/>
      <c r="N2" s="26"/>
    </row>
    <row r="3" spans="2:14" ht="33" customHeight="1">
      <c r="B3" s="34" t="s">
        <v>2</v>
      </c>
      <c r="C3" s="138">
        <v>637461316.3499999</v>
      </c>
      <c r="D3" s="139"/>
      <c r="E3" s="140"/>
      <c r="F3" s="35"/>
      <c r="G3" s="36"/>
      <c r="H3" s="37"/>
      <c r="I3" s="38"/>
      <c r="J3" s="35"/>
      <c r="K3" s="35"/>
      <c r="L3" s="39" t="s">
        <v>6</v>
      </c>
      <c r="M3" s="40"/>
      <c r="N3" s="41">
        <v>43</v>
      </c>
    </row>
    <row r="4" spans="2:14" ht="33" customHeight="1">
      <c r="B4" s="34" t="s">
        <v>3</v>
      </c>
      <c r="C4" s="138">
        <v>716440830</v>
      </c>
      <c r="D4" s="139"/>
      <c r="E4" s="140"/>
      <c r="F4" s="35"/>
      <c r="G4" s="35"/>
      <c r="H4" s="42"/>
      <c r="I4" s="38"/>
      <c r="J4" s="35"/>
      <c r="K4" s="35"/>
      <c r="L4" s="39" t="s">
        <v>7</v>
      </c>
      <c r="M4" s="40"/>
      <c r="N4" s="41">
        <v>6</v>
      </c>
    </row>
    <row r="5" spans="2:14" ht="33" customHeight="1">
      <c r="B5" s="43" t="s">
        <v>4</v>
      </c>
      <c r="C5" s="124">
        <v>454</v>
      </c>
      <c r="D5" s="125"/>
      <c r="E5" s="44"/>
      <c r="F5" s="35"/>
      <c r="G5" s="35"/>
      <c r="H5" s="38"/>
      <c r="I5" s="38"/>
      <c r="J5" s="35"/>
      <c r="K5" s="35"/>
      <c r="L5" s="39" t="s">
        <v>8</v>
      </c>
      <c r="M5" s="40"/>
      <c r="N5" s="41">
        <v>23</v>
      </c>
    </row>
    <row r="6" spans="2:14" ht="33" customHeight="1">
      <c r="B6" s="45" t="s">
        <v>38</v>
      </c>
      <c r="C6" s="126">
        <v>639.63</v>
      </c>
      <c r="D6" s="127"/>
      <c r="E6" s="40"/>
      <c r="F6" s="46"/>
      <c r="G6" s="35"/>
      <c r="H6" s="38"/>
      <c r="I6" s="38"/>
      <c r="J6" s="47"/>
      <c r="K6" s="35"/>
      <c r="L6" s="39" t="s">
        <v>9</v>
      </c>
      <c r="M6" s="40"/>
      <c r="N6" s="48">
        <v>0</v>
      </c>
    </row>
    <row r="7" spans="2:14" s="2" customFormat="1" ht="33" customHeight="1">
      <c r="B7" s="43" t="s">
        <v>1</v>
      </c>
      <c r="C7" s="93">
        <v>-0.75</v>
      </c>
      <c r="D7" s="49"/>
      <c r="E7" s="50"/>
      <c r="F7" s="35"/>
      <c r="G7" s="51"/>
      <c r="H7" s="38"/>
      <c r="I7" s="38"/>
      <c r="J7" s="47"/>
      <c r="K7" s="35"/>
      <c r="L7" s="39" t="s">
        <v>10</v>
      </c>
      <c r="M7" s="40"/>
      <c r="N7" s="41">
        <v>14</v>
      </c>
    </row>
    <row r="8" spans="2:14" ht="33" customHeight="1">
      <c r="B8" s="34" t="s">
        <v>5</v>
      </c>
      <c r="C8" s="48">
        <v>97</v>
      </c>
      <c r="D8" s="48"/>
      <c r="E8" s="40"/>
      <c r="F8" s="35"/>
      <c r="G8" s="35"/>
      <c r="H8" s="38"/>
      <c r="I8" s="42"/>
      <c r="J8" s="47"/>
      <c r="K8" s="35"/>
      <c r="L8" s="39" t="s">
        <v>11</v>
      </c>
      <c r="M8" s="40"/>
      <c r="N8" s="52">
        <v>40</v>
      </c>
    </row>
    <row r="9" spans="2:14" s="2" customFormat="1" ht="27.75" customHeight="1">
      <c r="B9" s="28"/>
      <c r="C9" s="29"/>
      <c r="D9" s="29"/>
      <c r="E9" s="109" t="s">
        <v>268</v>
      </c>
      <c r="F9" s="110"/>
      <c r="G9" s="110"/>
      <c r="H9" s="110"/>
      <c r="I9" s="110"/>
      <c r="J9" s="110"/>
      <c r="K9" s="111"/>
      <c r="L9" s="29"/>
      <c r="M9" s="29"/>
      <c r="N9" s="30"/>
    </row>
    <row r="10" spans="1:14" s="2" customFormat="1" ht="34.5" customHeight="1">
      <c r="A10" s="10"/>
      <c r="B10" s="4" t="s">
        <v>12</v>
      </c>
      <c r="C10" s="5" t="s">
        <v>13</v>
      </c>
      <c r="D10" s="5" t="s">
        <v>14</v>
      </c>
      <c r="E10" s="5" t="s">
        <v>15</v>
      </c>
      <c r="F10" s="5" t="s">
        <v>16</v>
      </c>
      <c r="G10" s="5" t="s">
        <v>17</v>
      </c>
      <c r="H10" s="5" t="s">
        <v>18</v>
      </c>
      <c r="I10" s="5" t="s">
        <v>135</v>
      </c>
      <c r="J10" s="5" t="s">
        <v>19</v>
      </c>
      <c r="K10" s="5" t="s">
        <v>20</v>
      </c>
      <c r="L10" s="5" t="s">
        <v>4</v>
      </c>
      <c r="M10" s="5" t="s">
        <v>21</v>
      </c>
      <c r="N10" s="5" t="s">
        <v>22</v>
      </c>
    </row>
    <row r="11" spans="1:14" ht="18" customHeight="1">
      <c r="A11" s="10"/>
      <c r="B11" s="118" t="s">
        <v>23</v>
      </c>
      <c r="C11" s="118"/>
      <c r="D11" s="118"/>
      <c r="E11" s="118"/>
      <c r="F11" s="118"/>
      <c r="G11" s="118"/>
      <c r="H11" s="118"/>
      <c r="I11" s="118"/>
      <c r="J11" s="118"/>
      <c r="K11" s="118"/>
      <c r="L11" s="118"/>
      <c r="M11" s="118"/>
      <c r="N11" s="118"/>
    </row>
    <row r="12" spans="1:14" s="2" customFormat="1" ht="18" customHeight="1">
      <c r="A12" s="10"/>
      <c r="B12" s="15" t="s">
        <v>98</v>
      </c>
      <c r="C12" s="15" t="s">
        <v>99</v>
      </c>
      <c r="D12" s="92">
        <v>0.34</v>
      </c>
      <c r="E12" s="92">
        <v>0.34</v>
      </c>
      <c r="F12" s="92">
        <v>0.34</v>
      </c>
      <c r="G12" s="92">
        <v>0.34</v>
      </c>
      <c r="H12" s="92">
        <v>0.34</v>
      </c>
      <c r="I12" s="92">
        <v>0.34</v>
      </c>
      <c r="J12" s="92">
        <v>0.34</v>
      </c>
      <c r="K12" s="33">
        <v>0</v>
      </c>
      <c r="L12" s="17">
        <v>2</v>
      </c>
      <c r="M12" s="73">
        <v>1000000</v>
      </c>
      <c r="N12" s="73">
        <v>340000</v>
      </c>
    </row>
    <row r="13" spans="1:14" s="2" customFormat="1" ht="18" customHeight="1">
      <c r="A13" s="10"/>
      <c r="B13" s="15" t="s">
        <v>120</v>
      </c>
      <c r="C13" s="15" t="s">
        <v>121</v>
      </c>
      <c r="D13" s="92">
        <v>0.34</v>
      </c>
      <c r="E13" s="92">
        <v>0.34</v>
      </c>
      <c r="F13" s="92">
        <v>0.34</v>
      </c>
      <c r="G13" s="92">
        <v>0.34</v>
      </c>
      <c r="H13" s="92">
        <v>0.34</v>
      </c>
      <c r="I13" s="92">
        <v>0.34</v>
      </c>
      <c r="J13" s="92">
        <v>0.34</v>
      </c>
      <c r="K13" s="33">
        <v>0</v>
      </c>
      <c r="L13" s="17">
        <v>25</v>
      </c>
      <c r="M13" s="73">
        <v>77600000</v>
      </c>
      <c r="N13" s="73">
        <v>26384000</v>
      </c>
    </row>
    <row r="14" spans="1:14" s="2" customFormat="1" ht="18" customHeight="1">
      <c r="A14" s="10"/>
      <c r="B14" s="15" t="s">
        <v>75</v>
      </c>
      <c r="C14" s="15" t="s">
        <v>76</v>
      </c>
      <c r="D14" s="92">
        <v>0.88</v>
      </c>
      <c r="E14" s="92">
        <v>0.88</v>
      </c>
      <c r="F14" s="92">
        <v>0.86</v>
      </c>
      <c r="G14" s="92">
        <v>0.87</v>
      </c>
      <c r="H14" s="92">
        <v>0.86</v>
      </c>
      <c r="I14" s="92">
        <v>0.87</v>
      </c>
      <c r="J14" s="92">
        <v>0.88</v>
      </c>
      <c r="K14" s="33">
        <v>-1.14</v>
      </c>
      <c r="L14" s="17">
        <v>57</v>
      </c>
      <c r="M14" s="73">
        <v>158395912</v>
      </c>
      <c r="N14" s="73">
        <v>138574984.32</v>
      </c>
    </row>
    <row r="15" spans="1:14" s="2" customFormat="1" ht="18" customHeight="1">
      <c r="A15" s="10"/>
      <c r="B15" s="15" t="s">
        <v>58</v>
      </c>
      <c r="C15" s="15" t="s">
        <v>59</v>
      </c>
      <c r="D15" s="92">
        <v>0.46</v>
      </c>
      <c r="E15" s="92">
        <v>0.47</v>
      </c>
      <c r="F15" s="92">
        <v>0.46</v>
      </c>
      <c r="G15" s="92">
        <v>0.46</v>
      </c>
      <c r="H15" s="92">
        <v>0.47</v>
      </c>
      <c r="I15" s="92">
        <v>0.46</v>
      </c>
      <c r="J15" s="92">
        <v>0.47</v>
      </c>
      <c r="K15" s="33">
        <v>-2.13</v>
      </c>
      <c r="L15" s="17">
        <v>10</v>
      </c>
      <c r="M15" s="73">
        <v>51000000</v>
      </c>
      <c r="N15" s="73">
        <v>23515000</v>
      </c>
    </row>
    <row r="16" spans="1:14" s="2" customFormat="1" ht="18" customHeight="1">
      <c r="A16" s="10"/>
      <c r="B16" s="15" t="s">
        <v>181</v>
      </c>
      <c r="C16" s="15" t="s">
        <v>182</v>
      </c>
      <c r="D16" s="92">
        <v>0.46</v>
      </c>
      <c r="E16" s="92">
        <v>0.46</v>
      </c>
      <c r="F16" s="92">
        <v>0.45</v>
      </c>
      <c r="G16" s="92">
        <v>0.46</v>
      </c>
      <c r="H16" s="92">
        <v>0.46</v>
      </c>
      <c r="I16" s="92">
        <v>0.45</v>
      </c>
      <c r="J16" s="92">
        <v>0.46</v>
      </c>
      <c r="K16" s="33">
        <v>-2.17</v>
      </c>
      <c r="L16" s="17">
        <v>2</v>
      </c>
      <c r="M16" s="73">
        <v>5550000</v>
      </c>
      <c r="N16" s="73">
        <v>2547500</v>
      </c>
    </row>
    <row r="17" spans="1:14" s="2" customFormat="1" ht="18" customHeight="1">
      <c r="A17" s="10"/>
      <c r="B17" s="15" t="s">
        <v>90</v>
      </c>
      <c r="C17" s="15" t="s">
        <v>89</v>
      </c>
      <c r="D17" s="92">
        <v>0.58</v>
      </c>
      <c r="E17" s="92">
        <v>0.58</v>
      </c>
      <c r="F17" s="92">
        <v>0.58</v>
      </c>
      <c r="G17" s="92">
        <v>0.58</v>
      </c>
      <c r="H17" s="92">
        <v>0.59</v>
      </c>
      <c r="I17" s="92">
        <v>0.58</v>
      </c>
      <c r="J17" s="92">
        <v>0.59</v>
      </c>
      <c r="K17" s="33">
        <v>-1.69</v>
      </c>
      <c r="L17" s="17">
        <v>17</v>
      </c>
      <c r="M17" s="73">
        <v>52350000</v>
      </c>
      <c r="N17" s="73">
        <v>30363000</v>
      </c>
    </row>
    <row r="18" spans="1:14" s="2" customFormat="1" ht="18" customHeight="1">
      <c r="A18" s="10"/>
      <c r="B18" s="15" t="s">
        <v>105</v>
      </c>
      <c r="C18" s="15" t="s">
        <v>106</v>
      </c>
      <c r="D18" s="92">
        <v>0.51</v>
      </c>
      <c r="E18" s="92">
        <v>0.51</v>
      </c>
      <c r="F18" s="92">
        <v>0.51</v>
      </c>
      <c r="G18" s="92">
        <v>0.51</v>
      </c>
      <c r="H18" s="92">
        <v>0.5</v>
      </c>
      <c r="I18" s="92">
        <v>0.51</v>
      </c>
      <c r="J18" s="92">
        <v>0.51</v>
      </c>
      <c r="K18" s="33">
        <v>0</v>
      </c>
      <c r="L18" s="17">
        <v>1</v>
      </c>
      <c r="M18" s="73">
        <v>120000</v>
      </c>
      <c r="N18" s="73">
        <v>61200</v>
      </c>
    </row>
    <row r="19" spans="1:14" s="2" customFormat="1" ht="18" customHeight="1">
      <c r="A19" s="10"/>
      <c r="B19" s="15" t="s">
        <v>101</v>
      </c>
      <c r="C19" s="15" t="s">
        <v>102</v>
      </c>
      <c r="D19" s="92">
        <v>0.4</v>
      </c>
      <c r="E19" s="92">
        <v>0.4</v>
      </c>
      <c r="F19" s="92">
        <v>0.4</v>
      </c>
      <c r="G19" s="92">
        <v>0.4</v>
      </c>
      <c r="H19" s="92">
        <v>0.4</v>
      </c>
      <c r="I19" s="92">
        <v>0.4</v>
      </c>
      <c r="J19" s="92">
        <v>0.4</v>
      </c>
      <c r="K19" s="33">
        <v>0</v>
      </c>
      <c r="L19" s="17">
        <v>3</v>
      </c>
      <c r="M19" s="73">
        <v>7100000</v>
      </c>
      <c r="N19" s="73">
        <v>2840000</v>
      </c>
    </row>
    <row r="20" spans="1:14" s="2" customFormat="1" ht="18" customHeight="1">
      <c r="A20" s="10"/>
      <c r="B20" s="71" t="s">
        <v>230</v>
      </c>
      <c r="C20" s="71" t="s">
        <v>231</v>
      </c>
      <c r="D20" s="92">
        <v>0.58</v>
      </c>
      <c r="E20" s="92">
        <v>0.59</v>
      </c>
      <c r="F20" s="92">
        <v>0.57</v>
      </c>
      <c r="G20" s="92">
        <v>0.58</v>
      </c>
      <c r="H20" s="92">
        <v>0.6</v>
      </c>
      <c r="I20" s="92">
        <v>0.58</v>
      </c>
      <c r="J20" s="92">
        <v>0.6</v>
      </c>
      <c r="K20" s="33">
        <v>-3.33</v>
      </c>
      <c r="L20" s="17">
        <v>40</v>
      </c>
      <c r="M20" s="73">
        <v>98624500</v>
      </c>
      <c r="N20" s="73">
        <v>57222210</v>
      </c>
    </row>
    <row r="21" spans="1:14" s="2" customFormat="1" ht="18" customHeight="1">
      <c r="A21" s="10"/>
      <c r="B21" s="67" t="s">
        <v>66</v>
      </c>
      <c r="C21" s="67" t="s">
        <v>67</v>
      </c>
      <c r="D21" s="92">
        <v>0.97</v>
      </c>
      <c r="E21" s="92">
        <v>0.97</v>
      </c>
      <c r="F21" s="92">
        <v>0.97</v>
      </c>
      <c r="G21" s="92">
        <v>0.97</v>
      </c>
      <c r="H21" s="92">
        <v>0.96</v>
      </c>
      <c r="I21" s="92">
        <v>0.97</v>
      </c>
      <c r="J21" s="92">
        <v>0.96</v>
      </c>
      <c r="K21" s="33">
        <v>1.04</v>
      </c>
      <c r="L21" s="17">
        <v>1</v>
      </c>
      <c r="M21" s="73">
        <v>500000</v>
      </c>
      <c r="N21" s="73">
        <v>485000</v>
      </c>
    </row>
    <row r="22" spans="1:14" s="2" customFormat="1" ht="18" customHeight="1">
      <c r="A22" s="10"/>
      <c r="B22" s="67" t="s">
        <v>81</v>
      </c>
      <c r="C22" s="67" t="s">
        <v>82</v>
      </c>
      <c r="D22" s="92">
        <v>0.41</v>
      </c>
      <c r="E22" s="92">
        <v>0.41</v>
      </c>
      <c r="F22" s="92">
        <v>0.41</v>
      </c>
      <c r="G22" s="92">
        <v>0.41</v>
      </c>
      <c r="H22" s="92">
        <v>0.45</v>
      </c>
      <c r="I22" s="92">
        <v>0.41</v>
      </c>
      <c r="J22" s="92">
        <v>0.45</v>
      </c>
      <c r="K22" s="33">
        <v>-8.89</v>
      </c>
      <c r="L22" s="17">
        <v>2</v>
      </c>
      <c r="M22" s="73">
        <v>2255809</v>
      </c>
      <c r="N22" s="73">
        <v>924881.69</v>
      </c>
    </row>
    <row r="23" spans="1:14" s="2" customFormat="1" ht="18" customHeight="1">
      <c r="A23" s="10"/>
      <c r="B23" s="69" t="s">
        <v>263</v>
      </c>
      <c r="C23" s="69" t="s">
        <v>264</v>
      </c>
      <c r="D23" s="92">
        <v>0.75</v>
      </c>
      <c r="E23" s="92">
        <v>0.75</v>
      </c>
      <c r="F23" s="92">
        <v>0.75</v>
      </c>
      <c r="G23" s="92">
        <v>0.75</v>
      </c>
      <c r="H23" s="92">
        <v>0.75</v>
      </c>
      <c r="I23" s="92">
        <v>0.75</v>
      </c>
      <c r="J23" s="92">
        <v>0.75</v>
      </c>
      <c r="K23" s="33">
        <v>0</v>
      </c>
      <c r="L23" s="17">
        <v>6</v>
      </c>
      <c r="M23" s="73">
        <v>9350000</v>
      </c>
      <c r="N23" s="73">
        <v>7012500</v>
      </c>
    </row>
    <row r="24" spans="1:14" s="2" customFormat="1" ht="18" customHeight="1">
      <c r="A24" s="10"/>
      <c r="B24" s="71" t="s">
        <v>242</v>
      </c>
      <c r="C24" s="71" t="s">
        <v>243</v>
      </c>
      <c r="D24" s="92">
        <v>0.9</v>
      </c>
      <c r="E24" s="92">
        <v>0.9</v>
      </c>
      <c r="F24" s="92">
        <v>0.9</v>
      </c>
      <c r="G24" s="92">
        <v>0.9</v>
      </c>
      <c r="H24" s="92">
        <v>0.9</v>
      </c>
      <c r="I24" s="92">
        <v>0.9</v>
      </c>
      <c r="J24" s="92">
        <v>0.9</v>
      </c>
      <c r="K24" s="33">
        <v>0</v>
      </c>
      <c r="L24" s="17">
        <v>4</v>
      </c>
      <c r="M24" s="73">
        <v>50845531</v>
      </c>
      <c r="N24" s="73">
        <v>45760977.9</v>
      </c>
    </row>
    <row r="25" spans="1:14" s="2" customFormat="1" ht="18" customHeight="1">
      <c r="A25" s="10"/>
      <c r="B25" s="15" t="s">
        <v>56</v>
      </c>
      <c r="C25" s="15" t="s">
        <v>57</v>
      </c>
      <c r="D25" s="92">
        <v>0.32</v>
      </c>
      <c r="E25" s="92">
        <v>0.32</v>
      </c>
      <c r="F25" s="92">
        <v>0.31</v>
      </c>
      <c r="G25" s="92">
        <v>0.31</v>
      </c>
      <c r="H25" s="92">
        <v>0.32</v>
      </c>
      <c r="I25" s="92">
        <v>0.32</v>
      </c>
      <c r="J25" s="92">
        <v>0.32</v>
      </c>
      <c r="K25" s="33">
        <v>0</v>
      </c>
      <c r="L25" s="17">
        <v>12</v>
      </c>
      <c r="M25" s="73">
        <v>33440000</v>
      </c>
      <c r="N25" s="73">
        <v>10481400</v>
      </c>
    </row>
    <row r="26" spans="1:14" s="2" customFormat="1" ht="18" customHeight="1">
      <c r="A26" s="10"/>
      <c r="B26" s="119" t="s">
        <v>24</v>
      </c>
      <c r="C26" s="119"/>
      <c r="D26" s="123"/>
      <c r="E26" s="123"/>
      <c r="F26" s="123"/>
      <c r="G26" s="123"/>
      <c r="H26" s="123"/>
      <c r="I26" s="123"/>
      <c r="J26" s="123"/>
      <c r="K26" s="123"/>
      <c r="L26" s="17">
        <f>SUM(L12:L25)</f>
        <v>182</v>
      </c>
      <c r="M26" s="72">
        <f>SUM(M12:M25)</f>
        <v>548131752</v>
      </c>
      <c r="N26" s="72">
        <f>SUM(N12:N25)</f>
        <v>346512653.90999997</v>
      </c>
    </row>
    <row r="27" spans="1:14" s="2" customFormat="1" ht="18" customHeight="1">
      <c r="A27" s="10"/>
      <c r="B27" s="118" t="s">
        <v>113</v>
      </c>
      <c r="C27" s="118"/>
      <c r="D27" s="118"/>
      <c r="E27" s="118"/>
      <c r="F27" s="118"/>
      <c r="G27" s="118"/>
      <c r="H27" s="118"/>
      <c r="I27" s="118"/>
      <c r="J27" s="118"/>
      <c r="K27" s="118"/>
      <c r="L27" s="118"/>
      <c r="M27" s="118"/>
      <c r="N27" s="118"/>
    </row>
    <row r="28" spans="1:14" s="2" customFormat="1" ht="18" customHeight="1">
      <c r="A28" s="10"/>
      <c r="B28" s="15" t="s">
        <v>136</v>
      </c>
      <c r="C28" s="15" t="s">
        <v>137</v>
      </c>
      <c r="D28" s="92">
        <v>5.15</v>
      </c>
      <c r="E28" s="92">
        <v>5.15</v>
      </c>
      <c r="F28" s="92">
        <v>5.01</v>
      </c>
      <c r="G28" s="92">
        <v>5.01</v>
      </c>
      <c r="H28" s="92">
        <v>5.6</v>
      </c>
      <c r="I28" s="92">
        <v>5.01</v>
      </c>
      <c r="J28" s="92">
        <v>5.56</v>
      </c>
      <c r="K28" s="33">
        <v>-9.89</v>
      </c>
      <c r="L28" s="17">
        <v>20</v>
      </c>
      <c r="M28" s="73">
        <v>2855000</v>
      </c>
      <c r="N28" s="73">
        <v>14311850</v>
      </c>
    </row>
    <row r="29" spans="1:14" s="2" customFormat="1" ht="18" customHeight="1">
      <c r="A29" s="10"/>
      <c r="B29" s="130" t="s">
        <v>215</v>
      </c>
      <c r="C29" s="131"/>
      <c r="D29" s="123"/>
      <c r="E29" s="123"/>
      <c r="F29" s="123"/>
      <c r="G29" s="123"/>
      <c r="H29" s="123"/>
      <c r="I29" s="123"/>
      <c r="J29" s="123"/>
      <c r="K29" s="123"/>
      <c r="L29" s="17">
        <v>20</v>
      </c>
      <c r="M29" s="73">
        <v>2855000</v>
      </c>
      <c r="N29" s="73">
        <v>14311850</v>
      </c>
    </row>
    <row r="30" spans="1:14" s="2" customFormat="1" ht="18" customHeight="1">
      <c r="A30" s="10"/>
      <c r="B30" s="118" t="s">
        <v>39</v>
      </c>
      <c r="C30" s="118"/>
      <c r="D30" s="118"/>
      <c r="E30" s="118"/>
      <c r="F30" s="118"/>
      <c r="G30" s="118"/>
      <c r="H30" s="118"/>
      <c r="I30" s="118"/>
      <c r="J30" s="118"/>
      <c r="K30" s="118"/>
      <c r="L30" s="118"/>
      <c r="M30" s="118"/>
      <c r="N30" s="118"/>
    </row>
    <row r="31" spans="1:14" s="2" customFormat="1" ht="18" customHeight="1">
      <c r="A31" s="10"/>
      <c r="B31" s="15" t="s">
        <v>85</v>
      </c>
      <c r="C31" s="15" t="s">
        <v>86</v>
      </c>
      <c r="D31" s="92">
        <v>0.53</v>
      </c>
      <c r="E31" s="92">
        <v>0.53</v>
      </c>
      <c r="F31" s="92">
        <v>0.53</v>
      </c>
      <c r="G31" s="92">
        <v>0.53</v>
      </c>
      <c r="H31" s="92">
        <v>0.52</v>
      </c>
      <c r="I31" s="92">
        <v>0.53</v>
      </c>
      <c r="J31" s="92">
        <v>0.52</v>
      </c>
      <c r="K31" s="33">
        <v>1.92</v>
      </c>
      <c r="L31" s="17">
        <v>1</v>
      </c>
      <c r="M31" s="73">
        <v>1000000</v>
      </c>
      <c r="N31" s="73">
        <v>530000</v>
      </c>
    </row>
    <row r="32" spans="1:14" s="2" customFormat="1" ht="18" customHeight="1">
      <c r="A32" s="10"/>
      <c r="B32" s="119" t="s">
        <v>280</v>
      </c>
      <c r="C32" s="119"/>
      <c r="D32" s="123"/>
      <c r="E32" s="123"/>
      <c r="F32" s="123"/>
      <c r="G32" s="123"/>
      <c r="H32" s="123"/>
      <c r="I32" s="123"/>
      <c r="J32" s="123"/>
      <c r="K32" s="123"/>
      <c r="L32" s="17">
        <v>1</v>
      </c>
      <c r="M32" s="73">
        <v>1000000</v>
      </c>
      <c r="N32" s="73">
        <v>530000</v>
      </c>
    </row>
    <row r="33" spans="1:14" s="2" customFormat="1" ht="18" customHeight="1">
      <c r="A33" s="10"/>
      <c r="B33" s="118" t="s">
        <v>25</v>
      </c>
      <c r="C33" s="118"/>
      <c r="D33" s="118"/>
      <c r="E33" s="118"/>
      <c r="F33" s="118"/>
      <c r="G33" s="118"/>
      <c r="H33" s="118"/>
      <c r="I33" s="118"/>
      <c r="J33" s="118"/>
      <c r="K33" s="118"/>
      <c r="L33" s="118"/>
      <c r="M33" s="118"/>
      <c r="N33" s="118"/>
    </row>
    <row r="34" spans="1:14" s="2" customFormat="1" ht="18" customHeight="1">
      <c r="A34" s="10"/>
      <c r="B34" s="15" t="s">
        <v>278</v>
      </c>
      <c r="C34" s="63" t="s">
        <v>279</v>
      </c>
      <c r="D34" s="92">
        <v>0.86</v>
      </c>
      <c r="E34" s="92">
        <v>0.86</v>
      </c>
      <c r="F34" s="92">
        <v>0.86</v>
      </c>
      <c r="G34" s="92">
        <v>0.86</v>
      </c>
      <c r="H34" s="92">
        <v>0.79</v>
      </c>
      <c r="I34" s="92">
        <v>0.86</v>
      </c>
      <c r="J34" s="92">
        <v>0.79</v>
      </c>
      <c r="K34" s="33">
        <v>8.86</v>
      </c>
      <c r="L34" s="17">
        <v>25</v>
      </c>
      <c r="M34" s="73">
        <v>11937132</v>
      </c>
      <c r="N34" s="73">
        <v>10265933.52</v>
      </c>
    </row>
    <row r="35" spans="1:14" s="2" customFormat="1" ht="18" customHeight="1">
      <c r="A35" s="10"/>
      <c r="B35" s="15" t="s">
        <v>209</v>
      </c>
      <c r="C35" s="15" t="s">
        <v>210</v>
      </c>
      <c r="D35" s="92">
        <v>1.05</v>
      </c>
      <c r="E35" s="92">
        <v>1.05</v>
      </c>
      <c r="F35" s="92">
        <v>1.04</v>
      </c>
      <c r="G35" s="92">
        <v>1.04</v>
      </c>
      <c r="H35" s="92">
        <v>1.05</v>
      </c>
      <c r="I35" s="92">
        <v>1.04</v>
      </c>
      <c r="J35" s="92">
        <v>1.06</v>
      </c>
      <c r="K35" s="33">
        <v>-1.89</v>
      </c>
      <c r="L35" s="17">
        <v>5</v>
      </c>
      <c r="M35" s="73">
        <v>5850000</v>
      </c>
      <c r="N35" s="73">
        <v>6092500</v>
      </c>
    </row>
    <row r="36" spans="1:14" s="2" customFormat="1" ht="18" customHeight="1">
      <c r="A36" s="10"/>
      <c r="B36" s="15" t="s">
        <v>126</v>
      </c>
      <c r="C36" s="15" t="s">
        <v>127</v>
      </c>
      <c r="D36" s="92">
        <v>5.4</v>
      </c>
      <c r="E36" s="92">
        <v>5.44</v>
      </c>
      <c r="F36" s="92">
        <v>5.4</v>
      </c>
      <c r="G36" s="92">
        <v>5.41</v>
      </c>
      <c r="H36" s="92">
        <v>5.5</v>
      </c>
      <c r="I36" s="92">
        <v>5.42</v>
      </c>
      <c r="J36" s="92">
        <v>5.47</v>
      </c>
      <c r="K36" s="33">
        <v>-0.91</v>
      </c>
      <c r="L36" s="17">
        <v>18</v>
      </c>
      <c r="M36" s="73">
        <v>1587663</v>
      </c>
      <c r="N36" s="73">
        <v>8593730.84</v>
      </c>
    </row>
    <row r="37" spans="1:14" s="2" customFormat="1" ht="18" customHeight="1">
      <c r="A37" s="10"/>
      <c r="B37" s="15" t="s">
        <v>77</v>
      </c>
      <c r="C37" s="15" t="s">
        <v>78</v>
      </c>
      <c r="D37" s="92">
        <v>2.2</v>
      </c>
      <c r="E37" s="92">
        <v>2.2</v>
      </c>
      <c r="F37" s="92">
        <v>2.19</v>
      </c>
      <c r="G37" s="92">
        <v>2.19</v>
      </c>
      <c r="H37" s="92">
        <v>2.2</v>
      </c>
      <c r="I37" s="92">
        <v>2.19</v>
      </c>
      <c r="J37" s="92">
        <v>2.2</v>
      </c>
      <c r="K37" s="33">
        <v>-0.45</v>
      </c>
      <c r="L37" s="17">
        <v>2</v>
      </c>
      <c r="M37" s="73">
        <v>600000</v>
      </c>
      <c r="N37" s="73">
        <v>1315000</v>
      </c>
    </row>
    <row r="38" spans="1:14" s="2" customFormat="1" ht="18" customHeight="1">
      <c r="A38" s="10"/>
      <c r="B38" s="15" t="s">
        <v>151</v>
      </c>
      <c r="C38" s="15" t="s">
        <v>152</v>
      </c>
      <c r="D38" s="92">
        <v>0.4</v>
      </c>
      <c r="E38" s="92">
        <v>0.4</v>
      </c>
      <c r="F38" s="92">
        <v>0.39</v>
      </c>
      <c r="G38" s="92">
        <v>0.39</v>
      </c>
      <c r="H38" s="92">
        <v>0.4</v>
      </c>
      <c r="I38" s="92">
        <v>0.39</v>
      </c>
      <c r="J38" s="92">
        <v>0.4</v>
      </c>
      <c r="K38" s="33">
        <v>-2.5</v>
      </c>
      <c r="L38" s="17">
        <v>2</v>
      </c>
      <c r="M38" s="73">
        <v>140000</v>
      </c>
      <c r="N38" s="73">
        <v>55000</v>
      </c>
    </row>
    <row r="39" spans="1:14" s="2" customFormat="1" ht="18" customHeight="1">
      <c r="A39" s="10"/>
      <c r="B39" s="119" t="s">
        <v>238</v>
      </c>
      <c r="C39" s="119"/>
      <c r="D39" s="123"/>
      <c r="E39" s="123"/>
      <c r="F39" s="123"/>
      <c r="G39" s="123"/>
      <c r="H39" s="123"/>
      <c r="I39" s="123"/>
      <c r="J39" s="123"/>
      <c r="K39" s="123"/>
      <c r="L39" s="17">
        <f>SUM(L34:L38)</f>
        <v>52</v>
      </c>
      <c r="M39" s="72">
        <f>SUM(M34:M38)</f>
        <v>20114795</v>
      </c>
      <c r="N39" s="72">
        <f>SUM(N34:N38)</f>
        <v>26322164.36</v>
      </c>
    </row>
    <row r="40" spans="1:14" s="2" customFormat="1" ht="18" customHeight="1">
      <c r="A40" s="10"/>
      <c r="B40" s="118" t="s">
        <v>27</v>
      </c>
      <c r="C40" s="118"/>
      <c r="D40" s="118"/>
      <c r="E40" s="118"/>
      <c r="F40" s="118"/>
      <c r="G40" s="118"/>
      <c r="H40" s="118"/>
      <c r="I40" s="118"/>
      <c r="J40" s="118"/>
      <c r="K40" s="118"/>
      <c r="L40" s="118"/>
      <c r="M40" s="118"/>
      <c r="N40" s="118"/>
    </row>
    <row r="41" spans="1:14" s="2" customFormat="1" ht="18" customHeight="1">
      <c r="A41" s="10"/>
      <c r="B41" s="15" t="s">
        <v>179</v>
      </c>
      <c r="C41" s="15" t="s">
        <v>180</v>
      </c>
      <c r="D41" s="92">
        <v>2.48</v>
      </c>
      <c r="E41" s="92">
        <v>2.48</v>
      </c>
      <c r="F41" s="92">
        <v>2.47</v>
      </c>
      <c r="G41" s="92">
        <v>2.47</v>
      </c>
      <c r="H41" s="92">
        <v>2.47</v>
      </c>
      <c r="I41" s="92">
        <v>2.47</v>
      </c>
      <c r="J41" s="92">
        <v>2.48</v>
      </c>
      <c r="K41" s="33">
        <v>-0.4</v>
      </c>
      <c r="L41" s="17">
        <v>35</v>
      </c>
      <c r="M41" s="73">
        <v>26920000</v>
      </c>
      <c r="N41" s="73">
        <v>66493400</v>
      </c>
    </row>
    <row r="42" spans="1:14" s="2" customFormat="1" ht="18" customHeight="1">
      <c r="A42" s="10"/>
      <c r="B42" s="15" t="s">
        <v>80</v>
      </c>
      <c r="C42" s="15" t="s">
        <v>79</v>
      </c>
      <c r="D42" s="92">
        <v>0.37</v>
      </c>
      <c r="E42" s="92">
        <v>0.37</v>
      </c>
      <c r="F42" s="92">
        <v>0.37</v>
      </c>
      <c r="G42" s="92">
        <v>0.37</v>
      </c>
      <c r="H42" s="92">
        <v>0.37</v>
      </c>
      <c r="I42" s="92">
        <v>0.37</v>
      </c>
      <c r="J42" s="92">
        <v>0.37</v>
      </c>
      <c r="K42" s="33">
        <v>0</v>
      </c>
      <c r="L42" s="17">
        <v>1</v>
      </c>
      <c r="M42" s="73">
        <v>50000</v>
      </c>
      <c r="N42" s="73">
        <v>18500</v>
      </c>
    </row>
    <row r="43" spans="1:14" s="2" customFormat="1" ht="18" customHeight="1">
      <c r="A43" s="10"/>
      <c r="B43" s="15" t="s">
        <v>149</v>
      </c>
      <c r="C43" s="15" t="s">
        <v>150</v>
      </c>
      <c r="D43" s="92">
        <v>0.38</v>
      </c>
      <c r="E43" s="92">
        <v>0.38</v>
      </c>
      <c r="F43" s="92">
        <v>0.38</v>
      </c>
      <c r="G43" s="92">
        <v>0.38</v>
      </c>
      <c r="H43" s="92">
        <v>0.38</v>
      </c>
      <c r="I43" s="92">
        <v>0.38</v>
      </c>
      <c r="J43" s="92">
        <v>0.38</v>
      </c>
      <c r="K43" s="33">
        <v>0</v>
      </c>
      <c r="L43" s="17">
        <v>4</v>
      </c>
      <c r="M43" s="73">
        <v>2000000</v>
      </c>
      <c r="N43" s="73">
        <v>760000</v>
      </c>
    </row>
    <row r="44" spans="1:14" s="2" customFormat="1" ht="18" customHeight="1">
      <c r="A44" s="10"/>
      <c r="B44" s="15" t="s">
        <v>131</v>
      </c>
      <c r="C44" s="15" t="s">
        <v>125</v>
      </c>
      <c r="D44" s="92">
        <v>1.61</v>
      </c>
      <c r="E44" s="92">
        <v>1.61</v>
      </c>
      <c r="F44" s="92">
        <v>1.6</v>
      </c>
      <c r="G44" s="92">
        <v>1.61</v>
      </c>
      <c r="H44" s="92">
        <v>1.65</v>
      </c>
      <c r="I44" s="92">
        <v>1.6</v>
      </c>
      <c r="J44" s="92">
        <v>1.65</v>
      </c>
      <c r="K44" s="33">
        <v>-3.03</v>
      </c>
      <c r="L44" s="17">
        <v>5</v>
      </c>
      <c r="M44" s="73">
        <v>2015000</v>
      </c>
      <c r="N44" s="73">
        <v>3243000</v>
      </c>
    </row>
    <row r="45" spans="1:14" s="2" customFormat="1" ht="18" customHeight="1">
      <c r="A45" s="10"/>
      <c r="B45" s="15" t="s">
        <v>217</v>
      </c>
      <c r="C45" s="15" t="s">
        <v>208</v>
      </c>
      <c r="D45" s="92">
        <v>5.25</v>
      </c>
      <c r="E45" s="92">
        <v>5.25</v>
      </c>
      <c r="F45" s="92">
        <v>5.2</v>
      </c>
      <c r="G45" s="92">
        <v>5.21</v>
      </c>
      <c r="H45" s="92">
        <v>5.25</v>
      </c>
      <c r="I45" s="92">
        <v>5.2</v>
      </c>
      <c r="J45" s="92">
        <v>5.25</v>
      </c>
      <c r="K45" s="33">
        <v>-0.95</v>
      </c>
      <c r="L45" s="17">
        <v>4</v>
      </c>
      <c r="M45" s="73">
        <v>558999</v>
      </c>
      <c r="N45" s="73">
        <v>2911794.8</v>
      </c>
    </row>
    <row r="46" spans="1:14" s="2" customFormat="1" ht="18" customHeight="1">
      <c r="A46" s="10"/>
      <c r="B46" s="67" t="s">
        <v>158</v>
      </c>
      <c r="C46" s="67" t="s">
        <v>100</v>
      </c>
      <c r="D46" s="92">
        <v>1.25</v>
      </c>
      <c r="E46" s="92">
        <v>1.25</v>
      </c>
      <c r="F46" s="92">
        <v>1.25</v>
      </c>
      <c r="G46" s="92">
        <v>1.25</v>
      </c>
      <c r="H46" s="92">
        <v>1.25</v>
      </c>
      <c r="I46" s="92">
        <v>1.25</v>
      </c>
      <c r="J46" s="92">
        <v>1.25</v>
      </c>
      <c r="K46" s="33">
        <v>0</v>
      </c>
      <c r="L46" s="17">
        <v>2</v>
      </c>
      <c r="M46" s="73">
        <v>7000000</v>
      </c>
      <c r="N46" s="73">
        <v>8750000</v>
      </c>
    </row>
    <row r="47" spans="1:14" s="2" customFormat="1" ht="18" customHeight="1">
      <c r="A47" s="10"/>
      <c r="B47" s="15" t="s">
        <v>228</v>
      </c>
      <c r="C47" s="15" t="s">
        <v>229</v>
      </c>
      <c r="D47" s="92">
        <v>0.82</v>
      </c>
      <c r="E47" s="92">
        <v>0.82</v>
      </c>
      <c r="F47" s="92">
        <v>0.79</v>
      </c>
      <c r="G47" s="92">
        <v>0.8</v>
      </c>
      <c r="H47" s="92">
        <v>0.81</v>
      </c>
      <c r="I47" s="92">
        <v>0.79</v>
      </c>
      <c r="J47" s="92">
        <v>0.81</v>
      </c>
      <c r="K47" s="33">
        <v>-2.47</v>
      </c>
      <c r="L47" s="17">
        <v>45</v>
      </c>
      <c r="M47" s="73">
        <v>65444631</v>
      </c>
      <c r="N47" s="73">
        <v>52175704.8</v>
      </c>
    </row>
    <row r="48" spans="1:14" s="2" customFormat="1" ht="18" customHeight="1">
      <c r="A48" s="10"/>
      <c r="B48" s="15" t="s">
        <v>159</v>
      </c>
      <c r="C48" s="15" t="s">
        <v>160</v>
      </c>
      <c r="D48" s="92">
        <v>0.69</v>
      </c>
      <c r="E48" s="92">
        <v>0.69</v>
      </c>
      <c r="F48" s="92">
        <v>0.69</v>
      </c>
      <c r="G48" s="92">
        <v>0.69</v>
      </c>
      <c r="H48" s="92">
        <v>0.7</v>
      </c>
      <c r="I48" s="92">
        <v>0.69</v>
      </c>
      <c r="J48" s="92">
        <v>0.7</v>
      </c>
      <c r="K48" s="33">
        <v>-1.43</v>
      </c>
      <c r="L48" s="17">
        <v>11</v>
      </c>
      <c r="M48" s="73">
        <v>10475000</v>
      </c>
      <c r="N48" s="73">
        <v>7227750</v>
      </c>
    </row>
    <row r="49" spans="1:14" s="2" customFormat="1" ht="18" customHeight="1">
      <c r="A49" s="10"/>
      <c r="B49" s="15" t="s">
        <v>107</v>
      </c>
      <c r="C49" s="15" t="s">
        <v>108</v>
      </c>
      <c r="D49" s="92">
        <v>4</v>
      </c>
      <c r="E49" s="92">
        <v>4</v>
      </c>
      <c r="F49" s="92">
        <v>4</v>
      </c>
      <c r="G49" s="92">
        <v>4</v>
      </c>
      <c r="H49" s="92">
        <v>4</v>
      </c>
      <c r="I49" s="92">
        <v>4</v>
      </c>
      <c r="J49" s="92">
        <v>4</v>
      </c>
      <c r="K49" s="33">
        <v>0</v>
      </c>
      <c r="L49" s="17">
        <v>4</v>
      </c>
      <c r="M49" s="73">
        <v>1600298</v>
      </c>
      <c r="N49" s="73">
        <v>6401192</v>
      </c>
    </row>
    <row r="50" spans="1:14" s="2" customFormat="1" ht="18" customHeight="1">
      <c r="A50" s="10"/>
      <c r="B50" s="53" t="s">
        <v>161</v>
      </c>
      <c r="C50" s="15" t="s">
        <v>128</v>
      </c>
      <c r="D50" s="92">
        <v>0.65</v>
      </c>
      <c r="E50" s="92">
        <v>0.65</v>
      </c>
      <c r="F50" s="92">
        <v>0.64</v>
      </c>
      <c r="G50" s="92">
        <v>0.65</v>
      </c>
      <c r="H50" s="92">
        <v>0.65</v>
      </c>
      <c r="I50" s="92">
        <v>0.64</v>
      </c>
      <c r="J50" s="92">
        <v>0.65</v>
      </c>
      <c r="K50" s="33">
        <v>-1.54</v>
      </c>
      <c r="L50" s="17">
        <v>15</v>
      </c>
      <c r="M50" s="73">
        <v>20500000</v>
      </c>
      <c r="N50" s="73">
        <v>13240000</v>
      </c>
    </row>
    <row r="51" spans="1:14" s="2" customFormat="1" ht="18" customHeight="1">
      <c r="A51" s="10"/>
      <c r="B51" s="119" t="s">
        <v>26</v>
      </c>
      <c r="C51" s="119"/>
      <c r="D51" s="123"/>
      <c r="E51" s="123"/>
      <c r="F51" s="123"/>
      <c r="G51" s="123"/>
      <c r="H51" s="123"/>
      <c r="I51" s="123"/>
      <c r="J51" s="123"/>
      <c r="K51" s="123"/>
      <c r="L51" s="17">
        <f>SUM(L41:L50)</f>
        <v>126</v>
      </c>
      <c r="M51" s="72">
        <f>SUM(M41:M50)</f>
        <v>136563928</v>
      </c>
      <c r="N51" s="72">
        <f>SUM(N41:N50)</f>
        <v>161221341.6</v>
      </c>
    </row>
    <row r="52" spans="1:14" s="2" customFormat="1" ht="18" customHeight="1">
      <c r="A52" s="10"/>
      <c r="B52" s="134" t="s">
        <v>153</v>
      </c>
      <c r="C52" s="135"/>
      <c r="D52" s="135"/>
      <c r="E52" s="135"/>
      <c r="F52" s="135"/>
      <c r="G52" s="135"/>
      <c r="H52" s="135"/>
      <c r="I52" s="135"/>
      <c r="J52" s="135"/>
      <c r="K52" s="135"/>
      <c r="L52" s="135"/>
      <c r="M52" s="135"/>
      <c r="N52" s="135"/>
    </row>
    <row r="53" spans="1:14" s="2" customFormat="1" ht="25.5" customHeight="1">
      <c r="A53" s="10"/>
      <c r="B53" s="28"/>
      <c r="C53" s="29"/>
      <c r="D53" s="29"/>
      <c r="E53" s="109" t="s">
        <v>268</v>
      </c>
      <c r="F53" s="110"/>
      <c r="G53" s="110"/>
      <c r="H53" s="110"/>
      <c r="I53" s="110"/>
      <c r="J53" s="110"/>
      <c r="K53" s="111"/>
      <c r="L53" s="29"/>
      <c r="M53" s="29"/>
      <c r="N53" s="30"/>
    </row>
    <row r="54" spans="1:14" s="2" customFormat="1" ht="40.5" customHeight="1">
      <c r="A54" s="10"/>
      <c r="B54" s="4" t="s">
        <v>12</v>
      </c>
      <c r="C54" s="5" t="s">
        <v>13</v>
      </c>
      <c r="D54" s="5" t="s">
        <v>14</v>
      </c>
      <c r="E54" s="5" t="s">
        <v>15</v>
      </c>
      <c r="F54" s="5" t="s">
        <v>16</v>
      </c>
      <c r="G54" s="5" t="s">
        <v>17</v>
      </c>
      <c r="H54" s="5" t="s">
        <v>18</v>
      </c>
      <c r="I54" s="5" t="s">
        <v>135</v>
      </c>
      <c r="J54" s="5" t="s">
        <v>19</v>
      </c>
      <c r="K54" s="5" t="s">
        <v>20</v>
      </c>
      <c r="L54" s="5" t="s">
        <v>4</v>
      </c>
      <c r="M54" s="5" t="s">
        <v>21</v>
      </c>
      <c r="N54" s="5" t="s">
        <v>22</v>
      </c>
    </row>
    <row r="55" spans="1:14" s="2" customFormat="1" ht="18.75" customHeight="1">
      <c r="A55" s="10"/>
      <c r="B55" s="118" t="s">
        <v>199</v>
      </c>
      <c r="C55" s="118"/>
      <c r="D55" s="118"/>
      <c r="E55" s="118"/>
      <c r="F55" s="118"/>
      <c r="G55" s="118"/>
      <c r="H55" s="118"/>
      <c r="I55" s="118"/>
      <c r="J55" s="118"/>
      <c r="K55" s="118"/>
      <c r="L55" s="118"/>
      <c r="M55" s="118"/>
      <c r="N55" s="118"/>
    </row>
    <row r="56" spans="1:14" s="2" customFormat="1" ht="18.75" customHeight="1">
      <c r="A56" s="10"/>
      <c r="B56" s="15" t="s">
        <v>51</v>
      </c>
      <c r="C56" s="15" t="s">
        <v>52</v>
      </c>
      <c r="D56" s="92">
        <v>10</v>
      </c>
      <c r="E56" s="92">
        <v>10</v>
      </c>
      <c r="F56" s="92">
        <v>10</v>
      </c>
      <c r="G56" s="92">
        <v>10</v>
      </c>
      <c r="H56" s="92">
        <v>10</v>
      </c>
      <c r="I56" s="92">
        <v>10</v>
      </c>
      <c r="J56" s="92">
        <v>10</v>
      </c>
      <c r="K56" s="33"/>
      <c r="L56" s="17">
        <v>2</v>
      </c>
      <c r="M56" s="73">
        <v>87000</v>
      </c>
      <c r="N56" s="73">
        <v>870000</v>
      </c>
    </row>
    <row r="57" spans="1:14" s="2" customFormat="1" ht="18.75" customHeight="1">
      <c r="A57" s="10"/>
      <c r="B57" s="15" t="s">
        <v>154</v>
      </c>
      <c r="C57" s="15" t="s">
        <v>155</v>
      </c>
      <c r="D57" s="92">
        <v>34</v>
      </c>
      <c r="E57" s="92">
        <v>34.15</v>
      </c>
      <c r="F57" s="92">
        <v>34</v>
      </c>
      <c r="G57" s="92">
        <v>34</v>
      </c>
      <c r="H57" s="92">
        <v>34.18</v>
      </c>
      <c r="I57" s="92">
        <v>34.06</v>
      </c>
      <c r="J57" s="92">
        <v>34.15</v>
      </c>
      <c r="K57" s="33">
        <v>-0.26</v>
      </c>
      <c r="L57" s="17">
        <v>13</v>
      </c>
      <c r="M57" s="73">
        <v>1217239</v>
      </c>
      <c r="N57" s="73">
        <v>41389126</v>
      </c>
    </row>
    <row r="58" spans="1:14" s="2" customFormat="1" ht="18.75" customHeight="1">
      <c r="A58" s="10"/>
      <c r="B58" s="15" t="s">
        <v>133</v>
      </c>
      <c r="C58" s="15" t="s">
        <v>134</v>
      </c>
      <c r="D58" s="92">
        <v>14.5</v>
      </c>
      <c r="E58" s="92">
        <v>14.5</v>
      </c>
      <c r="F58" s="92">
        <v>14.45</v>
      </c>
      <c r="G58" s="92">
        <v>14.5</v>
      </c>
      <c r="H58" s="92">
        <v>14.46</v>
      </c>
      <c r="I58" s="92">
        <v>14.45</v>
      </c>
      <c r="J58" s="92">
        <v>14.5</v>
      </c>
      <c r="K58" s="33">
        <v>-0.34</v>
      </c>
      <c r="L58" s="17">
        <v>2</v>
      </c>
      <c r="M58" s="73">
        <v>550000</v>
      </c>
      <c r="N58" s="73">
        <v>7972500</v>
      </c>
    </row>
    <row r="59" spans="1:14" s="2" customFormat="1" ht="18.75" customHeight="1">
      <c r="A59" s="10"/>
      <c r="B59" s="15" t="s">
        <v>211</v>
      </c>
      <c r="C59" s="15" t="s">
        <v>212</v>
      </c>
      <c r="D59" s="92">
        <v>20.5</v>
      </c>
      <c r="E59" s="92">
        <v>20.5</v>
      </c>
      <c r="F59" s="92">
        <v>20.5</v>
      </c>
      <c r="G59" s="92">
        <v>20.5</v>
      </c>
      <c r="H59" s="92">
        <v>20.14</v>
      </c>
      <c r="I59" s="92">
        <v>20.5</v>
      </c>
      <c r="J59" s="92">
        <v>20.25</v>
      </c>
      <c r="K59" s="33">
        <v>1.23</v>
      </c>
      <c r="L59" s="17">
        <v>1</v>
      </c>
      <c r="M59" s="73">
        <v>25000</v>
      </c>
      <c r="N59" s="73">
        <v>512500</v>
      </c>
    </row>
    <row r="60" spans="1:14" s="2" customFormat="1" ht="18.75" customHeight="1">
      <c r="A60" s="10"/>
      <c r="B60" s="15" t="s">
        <v>95</v>
      </c>
      <c r="C60" s="15" t="s">
        <v>94</v>
      </c>
      <c r="D60" s="92">
        <v>8.8</v>
      </c>
      <c r="E60" s="92">
        <v>8.8</v>
      </c>
      <c r="F60" s="92">
        <v>8.8</v>
      </c>
      <c r="G60" s="92">
        <v>8.8</v>
      </c>
      <c r="H60" s="92">
        <v>8.9</v>
      </c>
      <c r="I60" s="92">
        <v>8.8</v>
      </c>
      <c r="J60" s="92">
        <v>8.9</v>
      </c>
      <c r="K60" s="33">
        <v>-1.12</v>
      </c>
      <c r="L60" s="17">
        <v>1</v>
      </c>
      <c r="M60" s="73">
        <v>100000</v>
      </c>
      <c r="N60" s="73">
        <v>880000</v>
      </c>
    </row>
    <row r="61" spans="1:14" s="2" customFormat="1" ht="18.75" customHeight="1">
      <c r="A61" s="10"/>
      <c r="B61" s="15" t="s">
        <v>192</v>
      </c>
      <c r="C61" s="15" t="s">
        <v>193</v>
      </c>
      <c r="D61" s="92">
        <v>17.5</v>
      </c>
      <c r="E61" s="92">
        <v>17.5</v>
      </c>
      <c r="F61" s="92">
        <v>17.5</v>
      </c>
      <c r="G61" s="92">
        <v>17.5</v>
      </c>
      <c r="H61" s="92">
        <v>17.25</v>
      </c>
      <c r="I61" s="92">
        <v>17.5</v>
      </c>
      <c r="J61" s="92">
        <v>17.25</v>
      </c>
      <c r="K61" s="33">
        <v>1.45</v>
      </c>
      <c r="L61" s="17">
        <v>5</v>
      </c>
      <c r="M61" s="73">
        <v>450000</v>
      </c>
      <c r="N61" s="73">
        <v>7875000</v>
      </c>
    </row>
    <row r="62" spans="1:14" s="2" customFormat="1" ht="18.75" customHeight="1">
      <c r="A62" s="10"/>
      <c r="B62" s="15" t="s">
        <v>114</v>
      </c>
      <c r="C62" s="15" t="s">
        <v>115</v>
      </c>
      <c r="D62" s="92">
        <v>17.5</v>
      </c>
      <c r="E62" s="92">
        <v>18</v>
      </c>
      <c r="F62" s="92">
        <v>17.5</v>
      </c>
      <c r="G62" s="92">
        <v>17.55</v>
      </c>
      <c r="H62" s="92">
        <v>18</v>
      </c>
      <c r="I62" s="92">
        <v>18</v>
      </c>
      <c r="J62" s="92">
        <v>18</v>
      </c>
      <c r="K62" s="33">
        <v>0</v>
      </c>
      <c r="L62" s="17">
        <v>2</v>
      </c>
      <c r="M62" s="73">
        <v>110000</v>
      </c>
      <c r="N62" s="73">
        <v>1930000</v>
      </c>
    </row>
    <row r="63" spans="1:14" s="2" customFormat="1" ht="18.75" customHeight="1">
      <c r="A63" s="10"/>
      <c r="B63" s="15" t="s">
        <v>218</v>
      </c>
      <c r="C63" s="15" t="s">
        <v>93</v>
      </c>
      <c r="D63" s="92">
        <v>6.85</v>
      </c>
      <c r="E63" s="92">
        <v>6.85</v>
      </c>
      <c r="F63" s="92">
        <v>6.85</v>
      </c>
      <c r="G63" s="92">
        <v>6.85</v>
      </c>
      <c r="H63" s="92">
        <v>6.9</v>
      </c>
      <c r="I63" s="92">
        <v>6.85</v>
      </c>
      <c r="J63" s="92">
        <v>6.9</v>
      </c>
      <c r="K63" s="33">
        <v>-0.72</v>
      </c>
      <c r="L63" s="17">
        <v>1</v>
      </c>
      <c r="M63" s="73">
        <v>25000</v>
      </c>
      <c r="N63" s="73">
        <v>171250</v>
      </c>
    </row>
    <row r="64" spans="1:14" s="2" customFormat="1" ht="18.75" customHeight="1">
      <c r="A64" s="10"/>
      <c r="B64" s="119" t="s">
        <v>122</v>
      </c>
      <c r="C64" s="119"/>
      <c r="D64" s="123"/>
      <c r="E64" s="123"/>
      <c r="F64" s="123"/>
      <c r="G64" s="123"/>
      <c r="H64" s="123"/>
      <c r="I64" s="123"/>
      <c r="J64" s="123"/>
      <c r="K64" s="123"/>
      <c r="L64" s="17">
        <f>SUM(L56:L63)</f>
        <v>27</v>
      </c>
      <c r="M64" s="72">
        <f>SUM(M56:M63)</f>
        <v>2564239</v>
      </c>
      <c r="N64" s="72">
        <f>SUM(N56:N63)</f>
        <v>61600376</v>
      </c>
    </row>
    <row r="65" spans="1:14" s="2" customFormat="1" ht="18.75" customHeight="1">
      <c r="A65" s="10"/>
      <c r="B65" s="133" t="s">
        <v>32</v>
      </c>
      <c r="C65" s="133"/>
      <c r="D65" s="133"/>
      <c r="E65" s="133"/>
      <c r="F65" s="133"/>
      <c r="G65" s="133"/>
      <c r="H65" s="133"/>
      <c r="I65" s="133"/>
      <c r="J65" s="133"/>
      <c r="K65" s="133"/>
      <c r="L65" s="133"/>
      <c r="M65" s="133"/>
      <c r="N65" s="133"/>
    </row>
    <row r="66" spans="1:14" s="2" customFormat="1" ht="18.75" customHeight="1">
      <c r="A66" s="10"/>
      <c r="B66" s="15" t="s">
        <v>164</v>
      </c>
      <c r="C66" s="15" t="s">
        <v>165</v>
      </c>
      <c r="D66" s="92">
        <v>3.31</v>
      </c>
      <c r="E66" s="92">
        <v>3.31</v>
      </c>
      <c r="F66" s="92">
        <v>3.28</v>
      </c>
      <c r="G66" s="92">
        <v>3.28</v>
      </c>
      <c r="H66" s="92">
        <v>3.3</v>
      </c>
      <c r="I66" s="92">
        <v>3.28</v>
      </c>
      <c r="J66" s="92">
        <v>3.3</v>
      </c>
      <c r="K66" s="33">
        <v>-0.61</v>
      </c>
      <c r="L66" s="17">
        <v>5</v>
      </c>
      <c r="M66" s="73">
        <v>949000</v>
      </c>
      <c r="N66" s="73">
        <v>3115690</v>
      </c>
    </row>
    <row r="67" spans="1:14" s="2" customFormat="1" ht="18.75" customHeight="1">
      <c r="A67" s="10"/>
      <c r="B67" s="15" t="s">
        <v>96</v>
      </c>
      <c r="C67" s="15" t="s">
        <v>97</v>
      </c>
      <c r="D67" s="92">
        <v>7.5</v>
      </c>
      <c r="E67" s="92">
        <v>7.6</v>
      </c>
      <c r="F67" s="92">
        <v>7.5</v>
      </c>
      <c r="G67" s="92">
        <v>7.55</v>
      </c>
      <c r="H67" s="92">
        <v>7.5</v>
      </c>
      <c r="I67" s="92">
        <v>7.6</v>
      </c>
      <c r="J67" s="92">
        <v>7.5</v>
      </c>
      <c r="K67" s="33">
        <v>1.33</v>
      </c>
      <c r="L67" s="17">
        <v>2</v>
      </c>
      <c r="M67" s="73">
        <v>103000</v>
      </c>
      <c r="N67" s="73">
        <v>777800</v>
      </c>
    </row>
    <row r="68" spans="1:14" s="2" customFormat="1" ht="18.75" customHeight="1">
      <c r="A68" s="10"/>
      <c r="B68" s="15" t="s">
        <v>156</v>
      </c>
      <c r="C68" s="15" t="s">
        <v>157</v>
      </c>
      <c r="D68" s="92">
        <v>5.85</v>
      </c>
      <c r="E68" s="92">
        <v>5.85</v>
      </c>
      <c r="F68" s="92">
        <v>5.78</v>
      </c>
      <c r="G68" s="92">
        <v>5.8</v>
      </c>
      <c r="H68" s="92">
        <v>5.87</v>
      </c>
      <c r="I68" s="92">
        <v>5.78</v>
      </c>
      <c r="J68" s="92">
        <v>5.91</v>
      </c>
      <c r="K68" s="33">
        <v>-2.2</v>
      </c>
      <c r="L68" s="17">
        <v>38</v>
      </c>
      <c r="M68" s="73">
        <v>3959116</v>
      </c>
      <c r="N68" s="73">
        <v>22967440.48</v>
      </c>
    </row>
    <row r="69" spans="1:14" s="2" customFormat="1" ht="18.75" customHeight="1">
      <c r="A69" s="10"/>
      <c r="B69" s="67" t="s">
        <v>147</v>
      </c>
      <c r="C69" s="67" t="s">
        <v>148</v>
      </c>
      <c r="D69" s="92">
        <v>0.51</v>
      </c>
      <c r="E69" s="92">
        <v>0.51</v>
      </c>
      <c r="F69" s="92">
        <v>0.51</v>
      </c>
      <c r="G69" s="92">
        <v>0.51</v>
      </c>
      <c r="H69" s="92">
        <v>0.51</v>
      </c>
      <c r="I69" s="92">
        <v>0.51</v>
      </c>
      <c r="J69" s="92">
        <v>0.51</v>
      </c>
      <c r="K69" s="33">
        <v>0</v>
      </c>
      <c r="L69" s="17">
        <v>1</v>
      </c>
      <c r="M69" s="73">
        <v>200000</v>
      </c>
      <c r="N69" s="73">
        <v>102000</v>
      </c>
    </row>
    <row r="70" spans="1:14" s="2" customFormat="1" ht="18.75" customHeight="1">
      <c r="A70" s="10"/>
      <c r="B70" s="119" t="s">
        <v>237</v>
      </c>
      <c r="C70" s="119"/>
      <c r="D70" s="123"/>
      <c r="E70" s="123"/>
      <c r="F70" s="123"/>
      <c r="G70" s="123"/>
      <c r="H70" s="123"/>
      <c r="I70" s="123"/>
      <c r="J70" s="123"/>
      <c r="K70" s="123"/>
      <c r="L70" s="17">
        <f>SUM(L66:L69)</f>
        <v>46</v>
      </c>
      <c r="M70" s="72">
        <f>SUM(M66:M69)</f>
        <v>5211116</v>
      </c>
      <c r="N70" s="72">
        <f>SUM(N66:N69)</f>
        <v>26962930.48</v>
      </c>
    </row>
    <row r="71" spans="1:14" s="2" customFormat="1" ht="18.75" customHeight="1">
      <c r="A71" s="10"/>
      <c r="B71" s="132" t="s">
        <v>49</v>
      </c>
      <c r="C71" s="132"/>
      <c r="D71" s="123"/>
      <c r="E71" s="123"/>
      <c r="F71" s="123"/>
      <c r="G71" s="123"/>
      <c r="H71" s="123"/>
      <c r="I71" s="123"/>
      <c r="J71" s="123"/>
      <c r="K71" s="123"/>
      <c r="L71" s="17">
        <f>L70+L64+L51+L39+L32+L29+L26</f>
        <v>454</v>
      </c>
      <c r="M71" s="73">
        <f>M70+M64+M51+M39+M32+M29+M26</f>
        <v>716440830</v>
      </c>
      <c r="N71" s="73">
        <f>N70+N64+N51+N39+N32+N29+N26</f>
        <v>637461316.3499999</v>
      </c>
    </row>
    <row r="72" spans="2:14" s="2" customFormat="1" ht="18.75" customHeight="1">
      <c r="B72" s="128" t="s">
        <v>281</v>
      </c>
      <c r="C72" s="128"/>
      <c r="D72" s="128"/>
      <c r="E72" s="128"/>
      <c r="F72" s="128"/>
      <c r="G72" s="128"/>
      <c r="H72" s="128"/>
      <c r="I72" s="128"/>
      <c r="J72" s="128"/>
      <c r="K72" s="128"/>
      <c r="L72" s="128"/>
      <c r="M72" s="128"/>
      <c r="N72" s="128"/>
    </row>
    <row r="73" spans="2:14" ht="21" customHeight="1">
      <c r="B73" s="104" t="s">
        <v>169</v>
      </c>
      <c r="C73" s="104"/>
      <c r="D73" s="104"/>
      <c r="E73" s="112"/>
      <c r="F73" s="112"/>
      <c r="G73" s="112"/>
      <c r="H73" s="54"/>
      <c r="I73" s="112" t="s">
        <v>170</v>
      </c>
      <c r="J73" s="112"/>
      <c r="K73" s="112"/>
      <c r="L73" s="112"/>
      <c r="M73" s="112"/>
      <c r="N73" s="112"/>
    </row>
    <row r="74" spans="2:14" ht="18" customHeight="1">
      <c r="B74" s="55" t="s">
        <v>12</v>
      </c>
      <c r="C74" s="56" t="s">
        <v>171</v>
      </c>
      <c r="D74" s="57" t="s">
        <v>172</v>
      </c>
      <c r="E74" s="106" t="s">
        <v>21</v>
      </c>
      <c r="F74" s="107"/>
      <c r="G74" s="108"/>
      <c r="H74" s="58"/>
      <c r="I74" s="129" t="s">
        <v>12</v>
      </c>
      <c r="J74" s="121"/>
      <c r="K74" s="122"/>
      <c r="L74" s="59" t="s">
        <v>171</v>
      </c>
      <c r="M74" s="60" t="s">
        <v>20</v>
      </c>
      <c r="N74" s="61" t="s">
        <v>21</v>
      </c>
    </row>
    <row r="75" spans="2:14" ht="18" customHeight="1">
      <c r="B75" s="15" t="s">
        <v>278</v>
      </c>
      <c r="C75" s="92">
        <v>0.86</v>
      </c>
      <c r="D75" s="86">
        <v>8.86</v>
      </c>
      <c r="E75" s="106">
        <v>11937132</v>
      </c>
      <c r="F75" s="107">
        <v>11937132</v>
      </c>
      <c r="G75" s="108">
        <v>11937132</v>
      </c>
      <c r="H75" s="58"/>
      <c r="I75" s="101" t="s">
        <v>136</v>
      </c>
      <c r="J75" s="102" t="s">
        <v>136</v>
      </c>
      <c r="K75" s="103" t="s">
        <v>136</v>
      </c>
      <c r="L75" s="92">
        <v>5.01</v>
      </c>
      <c r="M75" s="87">
        <v>-9.89</v>
      </c>
      <c r="N75" s="73">
        <v>2855000</v>
      </c>
    </row>
    <row r="76" spans="2:14" ht="18" customHeight="1">
      <c r="B76" s="15" t="s">
        <v>85</v>
      </c>
      <c r="C76" s="92">
        <v>0.53</v>
      </c>
      <c r="D76" s="86">
        <v>1.92</v>
      </c>
      <c r="E76" s="106">
        <v>1000000</v>
      </c>
      <c r="F76" s="107">
        <v>1000000</v>
      </c>
      <c r="G76" s="108">
        <v>1000000</v>
      </c>
      <c r="H76" s="58"/>
      <c r="I76" s="101" t="s">
        <v>81</v>
      </c>
      <c r="J76" s="102" t="s">
        <v>81</v>
      </c>
      <c r="K76" s="103" t="s">
        <v>81</v>
      </c>
      <c r="L76" s="92">
        <v>0.41</v>
      </c>
      <c r="M76" s="87">
        <v>-8.89</v>
      </c>
      <c r="N76" s="73">
        <v>2255809</v>
      </c>
    </row>
    <row r="77" spans="2:14" ht="18" customHeight="1">
      <c r="B77" s="15" t="s">
        <v>192</v>
      </c>
      <c r="C77" s="92">
        <v>17.5</v>
      </c>
      <c r="D77" s="86">
        <v>1.45</v>
      </c>
      <c r="E77" s="106">
        <v>450000</v>
      </c>
      <c r="F77" s="107">
        <v>450000</v>
      </c>
      <c r="G77" s="108">
        <v>450000</v>
      </c>
      <c r="H77" s="58"/>
      <c r="I77" s="101" t="s">
        <v>230</v>
      </c>
      <c r="J77" s="102" t="s">
        <v>230</v>
      </c>
      <c r="K77" s="103" t="s">
        <v>230</v>
      </c>
      <c r="L77" s="92">
        <v>0.58</v>
      </c>
      <c r="M77" s="87">
        <v>-3.33</v>
      </c>
      <c r="N77" s="73">
        <v>98624500</v>
      </c>
    </row>
    <row r="78" spans="2:14" s="2" customFormat="1" ht="18" customHeight="1">
      <c r="B78" s="15" t="s">
        <v>96</v>
      </c>
      <c r="C78" s="92">
        <v>7.6</v>
      </c>
      <c r="D78" s="86">
        <v>1.33</v>
      </c>
      <c r="E78" s="106">
        <v>103000</v>
      </c>
      <c r="F78" s="107">
        <v>103000</v>
      </c>
      <c r="G78" s="108">
        <v>103000</v>
      </c>
      <c r="H78" s="58"/>
      <c r="I78" s="101" t="s">
        <v>131</v>
      </c>
      <c r="J78" s="102" t="s">
        <v>131</v>
      </c>
      <c r="K78" s="103" t="s">
        <v>131</v>
      </c>
      <c r="L78" s="92">
        <v>1.6</v>
      </c>
      <c r="M78" s="87">
        <v>-3.03</v>
      </c>
      <c r="N78" s="73">
        <v>2015000</v>
      </c>
    </row>
    <row r="79" spans="2:14" s="2" customFormat="1" ht="18" customHeight="1">
      <c r="B79" s="15" t="s">
        <v>211</v>
      </c>
      <c r="C79" s="92">
        <v>20.5</v>
      </c>
      <c r="D79" s="86">
        <v>1.23</v>
      </c>
      <c r="E79" s="106">
        <v>25000</v>
      </c>
      <c r="F79" s="107">
        <v>25000</v>
      </c>
      <c r="G79" s="108">
        <v>25000</v>
      </c>
      <c r="H79" s="58"/>
      <c r="I79" s="101" t="s">
        <v>151</v>
      </c>
      <c r="J79" s="102" t="s">
        <v>151</v>
      </c>
      <c r="K79" s="103" t="s">
        <v>151</v>
      </c>
      <c r="L79" s="92">
        <v>0.39</v>
      </c>
      <c r="M79" s="87">
        <v>-2.5</v>
      </c>
      <c r="N79" s="73">
        <v>140000</v>
      </c>
    </row>
    <row r="80" spans="1:14" ht="21" customHeight="1">
      <c r="A80"/>
      <c r="B80" s="104" t="s">
        <v>173</v>
      </c>
      <c r="C80" s="104"/>
      <c r="D80" s="104"/>
      <c r="E80" s="105"/>
      <c r="F80" s="105"/>
      <c r="G80" s="105"/>
      <c r="H80" s="54"/>
      <c r="I80" s="144" t="s">
        <v>174</v>
      </c>
      <c r="J80" s="144"/>
      <c r="K80" s="144"/>
      <c r="L80" s="144"/>
      <c r="M80" s="144"/>
      <c r="N80" s="144"/>
    </row>
    <row r="81" spans="1:14" ht="18" customHeight="1">
      <c r="A81"/>
      <c r="B81" s="55" t="s">
        <v>12</v>
      </c>
      <c r="C81" s="56" t="s">
        <v>171</v>
      </c>
      <c r="D81" s="57" t="s">
        <v>172</v>
      </c>
      <c r="E81" s="141" t="s">
        <v>21</v>
      </c>
      <c r="F81" s="142"/>
      <c r="G81" s="143"/>
      <c r="H81" s="58"/>
      <c r="I81" s="120" t="s">
        <v>12</v>
      </c>
      <c r="J81" s="121"/>
      <c r="K81" s="122"/>
      <c r="L81" s="16" t="s">
        <v>171</v>
      </c>
      <c r="M81" s="33" t="s">
        <v>20</v>
      </c>
      <c r="N81" s="61" t="s">
        <v>22</v>
      </c>
    </row>
    <row r="82" spans="1:14" ht="18" customHeight="1">
      <c r="A82"/>
      <c r="B82" s="15" t="s">
        <v>75</v>
      </c>
      <c r="C82" s="92">
        <v>0.87</v>
      </c>
      <c r="D82" s="33">
        <v>-1.14</v>
      </c>
      <c r="E82" s="106">
        <v>158395912</v>
      </c>
      <c r="F82" s="107">
        <v>158395912</v>
      </c>
      <c r="G82" s="108">
        <v>158395912</v>
      </c>
      <c r="H82" s="58"/>
      <c r="I82" s="101" t="s">
        <v>75</v>
      </c>
      <c r="J82" s="102" t="s">
        <v>75</v>
      </c>
      <c r="K82" s="103" t="s">
        <v>75</v>
      </c>
      <c r="L82" s="92">
        <v>0.87</v>
      </c>
      <c r="M82" s="33">
        <v>-1.14</v>
      </c>
      <c r="N82" s="73">
        <v>138574984.32</v>
      </c>
    </row>
    <row r="83" spans="2:14" s="2" customFormat="1" ht="18" customHeight="1">
      <c r="B83" s="71" t="s">
        <v>230</v>
      </c>
      <c r="C83" s="92">
        <v>0.58</v>
      </c>
      <c r="D83" s="33">
        <v>-3.33</v>
      </c>
      <c r="E83" s="106">
        <v>98624500</v>
      </c>
      <c r="F83" s="107">
        <v>98624500</v>
      </c>
      <c r="G83" s="108">
        <v>98624500</v>
      </c>
      <c r="H83" s="58"/>
      <c r="I83" s="101" t="s">
        <v>179</v>
      </c>
      <c r="J83" s="102" t="s">
        <v>179</v>
      </c>
      <c r="K83" s="103" t="s">
        <v>179</v>
      </c>
      <c r="L83" s="92">
        <v>2.47</v>
      </c>
      <c r="M83" s="33">
        <v>-0.4</v>
      </c>
      <c r="N83" s="73">
        <v>66493400</v>
      </c>
    </row>
    <row r="84" spans="1:14" ht="18" customHeight="1">
      <c r="A84"/>
      <c r="B84" s="15" t="s">
        <v>120</v>
      </c>
      <c r="C84" s="92">
        <v>0.34</v>
      </c>
      <c r="D84" s="33">
        <v>0</v>
      </c>
      <c r="E84" s="106">
        <v>77600000</v>
      </c>
      <c r="F84" s="107">
        <v>77600000</v>
      </c>
      <c r="G84" s="108">
        <v>77600000</v>
      </c>
      <c r="H84" s="58"/>
      <c r="I84" s="101" t="s">
        <v>230</v>
      </c>
      <c r="J84" s="102" t="s">
        <v>230</v>
      </c>
      <c r="K84" s="103" t="s">
        <v>230</v>
      </c>
      <c r="L84" s="92">
        <v>0.58</v>
      </c>
      <c r="M84" s="33">
        <v>-3.33</v>
      </c>
      <c r="N84" s="73">
        <v>57222210</v>
      </c>
    </row>
    <row r="85" spans="1:14" ht="18" customHeight="1">
      <c r="A85"/>
      <c r="B85" s="15" t="s">
        <v>228</v>
      </c>
      <c r="C85" s="92">
        <v>0.79</v>
      </c>
      <c r="D85" s="33">
        <v>-2.47</v>
      </c>
      <c r="E85" s="106">
        <v>65444631</v>
      </c>
      <c r="F85" s="107">
        <v>65444631</v>
      </c>
      <c r="G85" s="108">
        <v>65444631</v>
      </c>
      <c r="H85" s="58"/>
      <c r="I85" s="101" t="s">
        <v>228</v>
      </c>
      <c r="J85" s="102" t="s">
        <v>228</v>
      </c>
      <c r="K85" s="103" t="s">
        <v>228</v>
      </c>
      <c r="L85" s="92">
        <v>0.79</v>
      </c>
      <c r="M85" s="33">
        <v>-2.47</v>
      </c>
      <c r="N85" s="73">
        <v>52175704.8</v>
      </c>
    </row>
    <row r="86" spans="1:14" ht="18" customHeight="1">
      <c r="A86"/>
      <c r="B86" s="15" t="s">
        <v>90</v>
      </c>
      <c r="C86" s="92">
        <v>0.58</v>
      </c>
      <c r="D86" s="33">
        <v>-1.69</v>
      </c>
      <c r="E86" s="106">
        <v>52350000</v>
      </c>
      <c r="F86" s="107">
        <v>52350000</v>
      </c>
      <c r="G86" s="108">
        <v>52350000</v>
      </c>
      <c r="H86" s="58"/>
      <c r="I86" s="101" t="s">
        <v>242</v>
      </c>
      <c r="J86" s="102" t="s">
        <v>242</v>
      </c>
      <c r="K86" s="103" t="s">
        <v>242</v>
      </c>
      <c r="L86" s="92">
        <v>0.9</v>
      </c>
      <c r="M86" s="33">
        <v>0</v>
      </c>
      <c r="N86" s="73">
        <v>45760977.9</v>
      </c>
    </row>
    <row r="87" spans="2:14" s="2" customFormat="1" ht="9.75" customHeight="1">
      <c r="B87" s="79"/>
      <c r="C87" s="80"/>
      <c r="D87" s="81"/>
      <c r="E87" s="78"/>
      <c r="F87" s="78"/>
      <c r="G87" s="82"/>
      <c r="H87" s="83"/>
      <c r="I87" s="77"/>
      <c r="J87" s="77"/>
      <c r="K87" s="77"/>
      <c r="L87" s="80"/>
      <c r="M87" s="81"/>
      <c r="N87" s="78"/>
    </row>
    <row r="88" spans="2:14" s="2" customFormat="1" ht="55.5" customHeight="1">
      <c r="B88" s="113" t="s">
        <v>244</v>
      </c>
      <c r="C88" s="114"/>
      <c r="D88" s="115" t="s">
        <v>260</v>
      </c>
      <c r="E88" s="116"/>
      <c r="F88" s="116"/>
      <c r="G88" s="116"/>
      <c r="H88" s="116"/>
      <c r="I88" s="116"/>
      <c r="J88" s="116"/>
      <c r="K88" s="116"/>
      <c r="L88" s="116"/>
      <c r="M88" s="116"/>
      <c r="N88" s="117"/>
    </row>
    <row r="89" spans="2:14" s="2" customFormat="1" ht="97.5" customHeight="1">
      <c r="B89" s="113" t="s">
        <v>266</v>
      </c>
      <c r="C89" s="114"/>
      <c r="D89" s="115" t="s">
        <v>288</v>
      </c>
      <c r="E89" s="116"/>
      <c r="F89" s="116"/>
      <c r="G89" s="116"/>
      <c r="H89" s="116"/>
      <c r="I89" s="116"/>
      <c r="J89" s="116"/>
      <c r="K89" s="116"/>
      <c r="L89" s="116"/>
      <c r="M89" s="116"/>
      <c r="N89" s="117"/>
    </row>
    <row r="90" s="2" customFormat="1" ht="21.75" customHeight="1">
      <c r="A90" s="10"/>
    </row>
    <row r="91" spans="1:13" ht="14.25">
      <c r="A91" s="10"/>
      <c r="B91" s="65"/>
      <c r="C91" s="2"/>
      <c r="D91" s="2"/>
      <c r="E91" s="2"/>
      <c r="F91" s="2"/>
      <c r="G91" s="2"/>
      <c r="H91" s="2"/>
      <c r="I91" s="2"/>
      <c r="J91" s="2"/>
      <c r="K91" s="2"/>
      <c r="L91" s="2"/>
      <c r="M91" s="2"/>
    </row>
    <row r="92" ht="27" customHeight="1">
      <c r="N92" s="65"/>
    </row>
    <row r="93" spans="2:13" ht="14.25">
      <c r="B93" s="65"/>
      <c r="C93" s="65"/>
      <c r="D93" s="65"/>
      <c r="E93" s="65"/>
      <c r="F93" s="65"/>
      <c r="G93" s="65"/>
      <c r="H93" s="66"/>
      <c r="I93" s="66"/>
      <c r="J93" s="65"/>
      <c r="K93" s="65"/>
      <c r="L93" s="65"/>
      <c r="M93" s="65"/>
    </row>
  </sheetData>
  <sheetProtection/>
  <mergeCells count="64">
    <mergeCell ref="D89:N89"/>
    <mergeCell ref="B89:C89"/>
    <mergeCell ref="E78:G78"/>
    <mergeCell ref="B33:N33"/>
    <mergeCell ref="B39:C39"/>
    <mergeCell ref="E81:G81"/>
    <mergeCell ref="D71:K71"/>
    <mergeCell ref="I80:N80"/>
    <mergeCell ref="B64:C64"/>
    <mergeCell ref="I76:K76"/>
    <mergeCell ref="B71:C71"/>
    <mergeCell ref="E74:G74"/>
    <mergeCell ref="B65:N65"/>
    <mergeCell ref="B52:N52"/>
    <mergeCell ref="B1:E1"/>
    <mergeCell ref="C3:E3"/>
    <mergeCell ref="B26:C26"/>
    <mergeCell ref="D26:K26"/>
    <mergeCell ref="C4:E4"/>
    <mergeCell ref="E9:K9"/>
    <mergeCell ref="D64:K64"/>
    <mergeCell ref="B55:N55"/>
    <mergeCell ref="D51:K51"/>
    <mergeCell ref="B27:N27"/>
    <mergeCell ref="D29:K29"/>
    <mergeCell ref="B29:C29"/>
    <mergeCell ref="D39:K39"/>
    <mergeCell ref="B30:N30"/>
    <mergeCell ref="D32:K32"/>
    <mergeCell ref="B32:C32"/>
    <mergeCell ref="I79:K79"/>
    <mergeCell ref="E82:G82"/>
    <mergeCell ref="C5:D5"/>
    <mergeCell ref="C6:D6"/>
    <mergeCell ref="B11:N11"/>
    <mergeCell ref="B72:N72"/>
    <mergeCell ref="I74:K74"/>
    <mergeCell ref="B73:G73"/>
    <mergeCell ref="B40:N40"/>
    <mergeCell ref="B51:C51"/>
    <mergeCell ref="I81:K81"/>
    <mergeCell ref="I86:K86"/>
    <mergeCell ref="E85:G85"/>
    <mergeCell ref="I85:K85"/>
    <mergeCell ref="I75:K75"/>
    <mergeCell ref="I83:K83"/>
    <mergeCell ref="I84:K84"/>
    <mergeCell ref="E75:G75"/>
    <mergeCell ref="B88:C88"/>
    <mergeCell ref="D88:N88"/>
    <mergeCell ref="E83:G83"/>
    <mergeCell ref="E79:G79"/>
    <mergeCell ref="E77:G77"/>
    <mergeCell ref="I82:K82"/>
    <mergeCell ref="I78:K78"/>
    <mergeCell ref="B80:G80"/>
    <mergeCell ref="E86:G86"/>
    <mergeCell ref="E53:K53"/>
    <mergeCell ref="E76:G76"/>
    <mergeCell ref="E84:G84"/>
    <mergeCell ref="I77:K77"/>
    <mergeCell ref="I73:N73"/>
    <mergeCell ref="D70:K70"/>
    <mergeCell ref="B70:C70"/>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12"/>
  <sheetViews>
    <sheetView rightToLeft="1" zoomScalePageLayoutView="0" workbookViewId="0" topLeftCell="A1">
      <selection activeCell="B6" sqref="B6:F6"/>
    </sheetView>
  </sheetViews>
  <sheetFormatPr defaultColWidth="9.140625" defaultRowHeight="15"/>
  <cols>
    <col min="1" max="1" width="3.7109375" style="2" customWidth="1"/>
    <col min="2" max="2" width="25.28125" style="2" bestFit="1" customWidth="1"/>
    <col min="3" max="3" width="12.421875" style="2" customWidth="1"/>
    <col min="4" max="4" width="11.57421875" style="2" customWidth="1"/>
    <col min="5" max="5" width="17.7109375" style="2" customWidth="1"/>
    <col min="6" max="6" width="20.7109375" style="2" customWidth="1"/>
    <col min="7" max="16384" width="9.00390625" style="2" customWidth="1"/>
  </cols>
  <sheetData>
    <row r="1" spans="2:3" ht="43.5" customHeight="1">
      <c r="B1" s="147" t="s">
        <v>0</v>
      </c>
      <c r="C1" s="147"/>
    </row>
    <row r="2" spans="2:3" ht="43.5" customHeight="1">
      <c r="B2" s="100" t="s">
        <v>282</v>
      </c>
      <c r="C2" s="100"/>
    </row>
    <row r="3" spans="2:4" ht="43.5" customHeight="1">
      <c r="B3" s="148"/>
      <c r="C3" s="148"/>
      <c r="D3" s="148"/>
    </row>
    <row r="4" spans="2:6" ht="43.5" customHeight="1">
      <c r="B4" s="149" t="s">
        <v>283</v>
      </c>
      <c r="C4" s="149"/>
      <c r="D4" s="149"/>
      <c r="E4" s="149"/>
      <c r="F4" s="149"/>
    </row>
    <row r="5" spans="2:6" ht="43.5" customHeight="1">
      <c r="B5" s="94" t="s">
        <v>12</v>
      </c>
      <c r="C5" s="95" t="s">
        <v>13</v>
      </c>
      <c r="D5" s="95" t="s">
        <v>4</v>
      </c>
      <c r="E5" s="95" t="s">
        <v>21</v>
      </c>
      <c r="F5" s="95" t="s">
        <v>22</v>
      </c>
    </row>
    <row r="6" spans="2:6" ht="43.5" customHeight="1">
      <c r="B6" s="150" t="s">
        <v>23</v>
      </c>
      <c r="C6" s="151"/>
      <c r="D6" s="151"/>
      <c r="E6" s="151"/>
      <c r="F6" s="152"/>
    </row>
    <row r="7" spans="2:6" ht="43.5" customHeight="1">
      <c r="B7" s="96" t="s">
        <v>75</v>
      </c>
      <c r="C7" s="97" t="s">
        <v>76</v>
      </c>
      <c r="D7" s="98">
        <v>30</v>
      </c>
      <c r="E7" s="98">
        <v>108000000</v>
      </c>
      <c r="F7" s="98">
        <v>94690000</v>
      </c>
    </row>
    <row r="8" spans="2:6" ht="43.5" customHeight="1">
      <c r="B8" s="153" t="s">
        <v>24</v>
      </c>
      <c r="C8" s="154"/>
      <c r="D8" s="98">
        <f>SUM(D7)</f>
        <v>30</v>
      </c>
      <c r="E8" s="98">
        <f>SUM(E7)</f>
        <v>108000000</v>
      </c>
      <c r="F8" s="98">
        <f>SUM(F7)</f>
        <v>94690000</v>
      </c>
    </row>
    <row r="9" spans="2:6" ht="43.5" customHeight="1">
      <c r="B9" s="150" t="s">
        <v>284</v>
      </c>
      <c r="C9" s="151"/>
      <c r="D9" s="151"/>
      <c r="E9" s="151"/>
      <c r="F9" s="152"/>
    </row>
    <row r="10" spans="2:6" ht="43.5" customHeight="1">
      <c r="B10" s="96" t="s">
        <v>285</v>
      </c>
      <c r="C10" s="97" t="s">
        <v>180</v>
      </c>
      <c r="D10" s="99">
        <v>27</v>
      </c>
      <c r="E10" s="99">
        <v>21100000</v>
      </c>
      <c r="F10" s="99">
        <v>52118000</v>
      </c>
    </row>
    <row r="11" spans="2:6" ht="43.5" customHeight="1">
      <c r="B11" s="145" t="s">
        <v>286</v>
      </c>
      <c r="C11" s="146"/>
      <c r="D11" s="99">
        <f>SUM(D10)</f>
        <v>27</v>
      </c>
      <c r="E11" s="99">
        <f>SUM(E10)</f>
        <v>21100000</v>
      </c>
      <c r="F11" s="99">
        <f>SUM(F10)</f>
        <v>52118000</v>
      </c>
    </row>
    <row r="12" spans="2:6" ht="43.5" customHeight="1">
      <c r="B12" s="145" t="s">
        <v>287</v>
      </c>
      <c r="C12" s="146"/>
      <c r="D12" s="98">
        <f>D11+D8</f>
        <v>57</v>
      </c>
      <c r="E12" s="98">
        <f>E11+E8</f>
        <v>129100000</v>
      </c>
      <c r="F12" s="98">
        <f>F11+F8</f>
        <v>146808000</v>
      </c>
    </row>
  </sheetData>
  <sheetProtection/>
  <mergeCells count="8">
    <mergeCell ref="B11:C11"/>
    <mergeCell ref="B12:C12"/>
    <mergeCell ref="B1:C1"/>
    <mergeCell ref="B3:D3"/>
    <mergeCell ref="B4:F4"/>
    <mergeCell ref="B6:F6"/>
    <mergeCell ref="B8:C8"/>
    <mergeCell ref="B9:F9"/>
  </mergeCells>
  <printOptions/>
  <pageMargins left="0" right="0" top="0.748031496062992" bottom="0.748031496062992" header="0.31496062992126" footer="0.3149606299212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I59"/>
  <sheetViews>
    <sheetView rightToLeft="1" zoomScalePageLayoutView="0" workbookViewId="0" topLeftCell="A40">
      <selection activeCell="A22" sqref="A22:IV22"/>
    </sheetView>
  </sheetViews>
  <sheetFormatPr defaultColWidth="9.140625" defaultRowHeight="13.5" customHeight="1"/>
  <cols>
    <col min="1" max="1" width="1.28515625" style="9" customWidth="1"/>
    <col min="2" max="2" width="27.28125" style="9" customWidth="1"/>
    <col min="3" max="3" width="12.421875" style="9" customWidth="1"/>
    <col min="4" max="4" width="18.28125" style="9" customWidth="1"/>
    <col min="5" max="5" width="19.57421875" style="9" customWidth="1"/>
    <col min="6" max="6" width="23.421875" style="9" customWidth="1"/>
    <col min="7" max="16384" width="9.00390625" style="9" customWidth="1"/>
  </cols>
  <sheetData>
    <row r="1" spans="2:6" ht="22.5" customHeight="1">
      <c r="B1" s="159" t="s">
        <v>271</v>
      </c>
      <c r="C1" s="159"/>
      <c r="D1" s="159"/>
      <c r="E1" s="159"/>
      <c r="F1" s="159"/>
    </row>
    <row r="2" spans="2:6" ht="16.5" customHeight="1">
      <c r="B2" s="12" t="s">
        <v>12</v>
      </c>
      <c r="C2" s="13" t="s">
        <v>13</v>
      </c>
      <c r="D2" s="13" t="s">
        <v>254</v>
      </c>
      <c r="E2" s="13" t="s">
        <v>255</v>
      </c>
      <c r="F2" s="12" t="s">
        <v>29</v>
      </c>
    </row>
    <row r="3" spans="2:6" ht="14.25" customHeight="1">
      <c r="B3" s="155" t="s">
        <v>23</v>
      </c>
      <c r="C3" s="155"/>
      <c r="D3" s="155"/>
      <c r="E3" s="155"/>
      <c r="F3" s="155"/>
    </row>
    <row r="4" spans="2:6" ht="14.25" customHeight="1">
      <c r="B4" s="67" t="s">
        <v>116</v>
      </c>
      <c r="C4" s="67" t="s">
        <v>117</v>
      </c>
      <c r="D4" s="68">
        <v>1.16</v>
      </c>
      <c r="E4" s="68">
        <v>1.17</v>
      </c>
      <c r="F4" s="20" t="s">
        <v>42</v>
      </c>
    </row>
    <row r="5" spans="2:8" ht="14.25" customHeight="1">
      <c r="B5" s="69" t="s">
        <v>233</v>
      </c>
      <c r="C5" s="69" t="s">
        <v>232</v>
      </c>
      <c r="D5" s="16">
        <v>0.3</v>
      </c>
      <c r="E5" s="68">
        <v>0.3</v>
      </c>
      <c r="F5" s="20" t="s">
        <v>42</v>
      </c>
      <c r="G5" s="63"/>
      <c r="H5" s="19"/>
    </row>
    <row r="6" spans="2:8" ht="14.25" customHeight="1">
      <c r="B6" s="67" t="s">
        <v>103</v>
      </c>
      <c r="C6" s="67" t="s">
        <v>104</v>
      </c>
      <c r="D6" s="88">
        <v>1.26</v>
      </c>
      <c r="E6" s="90">
        <v>1.26</v>
      </c>
      <c r="F6" s="20" t="s">
        <v>42</v>
      </c>
      <c r="G6" s="63"/>
      <c r="H6" s="19"/>
    </row>
    <row r="7" spans="2:8" ht="14.25" customHeight="1">
      <c r="B7" s="69" t="s">
        <v>204</v>
      </c>
      <c r="C7" s="69" t="s">
        <v>205</v>
      </c>
      <c r="D7" s="90">
        <v>0.39</v>
      </c>
      <c r="E7" s="90">
        <v>0.36</v>
      </c>
      <c r="F7" s="20" t="s">
        <v>42</v>
      </c>
      <c r="G7" s="63"/>
      <c r="H7" s="19"/>
    </row>
    <row r="8" spans="2:8" ht="14.25" customHeight="1">
      <c r="B8" s="71" t="s">
        <v>245</v>
      </c>
      <c r="C8" s="71" t="s">
        <v>246</v>
      </c>
      <c r="D8" s="90">
        <v>0.28</v>
      </c>
      <c r="E8" s="19">
        <v>0.28</v>
      </c>
      <c r="F8" s="20" t="s">
        <v>42</v>
      </c>
      <c r="G8" s="63"/>
      <c r="H8" s="19"/>
    </row>
    <row r="9" spans="2:8" ht="14.25" customHeight="1">
      <c r="B9" s="155" t="s">
        <v>113</v>
      </c>
      <c r="C9" s="155"/>
      <c r="D9" s="155"/>
      <c r="E9" s="155"/>
      <c r="F9" s="155"/>
      <c r="G9" s="63"/>
      <c r="H9" s="19"/>
    </row>
    <row r="10" spans="2:8" ht="14.25" customHeight="1">
      <c r="B10" s="15" t="s">
        <v>111</v>
      </c>
      <c r="C10" s="15" t="s">
        <v>112</v>
      </c>
      <c r="D10" s="16">
        <v>3</v>
      </c>
      <c r="E10" s="19">
        <v>3</v>
      </c>
      <c r="F10" s="20" t="s">
        <v>42</v>
      </c>
      <c r="G10" s="63"/>
      <c r="H10" s="19"/>
    </row>
    <row r="11" spans="2:6" ht="14.25" customHeight="1">
      <c r="B11" s="155" t="s">
        <v>39</v>
      </c>
      <c r="C11" s="155"/>
      <c r="D11" s="155"/>
      <c r="E11" s="155"/>
      <c r="F11" s="155"/>
    </row>
    <row r="12" spans="2:6" ht="14.25" customHeight="1">
      <c r="B12" s="67" t="s">
        <v>73</v>
      </c>
      <c r="C12" s="67" t="s">
        <v>74</v>
      </c>
      <c r="D12" s="16">
        <v>0.81</v>
      </c>
      <c r="E12" s="16">
        <v>0.81</v>
      </c>
      <c r="F12" s="20" t="s">
        <v>42</v>
      </c>
    </row>
    <row r="13" spans="2:6" ht="14.25" customHeight="1">
      <c r="B13" s="67" t="s">
        <v>123</v>
      </c>
      <c r="C13" s="67" t="s">
        <v>124</v>
      </c>
      <c r="D13" s="16">
        <v>0.47</v>
      </c>
      <c r="E13" s="16">
        <v>0.47</v>
      </c>
      <c r="F13" s="20" t="s">
        <v>42</v>
      </c>
    </row>
    <row r="14" spans="2:6" ht="14.25" customHeight="1">
      <c r="B14" s="67" t="s">
        <v>183</v>
      </c>
      <c r="C14" s="67" t="s">
        <v>184</v>
      </c>
      <c r="D14" s="84">
        <v>0.41</v>
      </c>
      <c r="E14" s="89">
        <v>0.41</v>
      </c>
      <c r="F14" s="20" t="s">
        <v>42</v>
      </c>
    </row>
    <row r="15" spans="2:6" ht="14.25" customHeight="1">
      <c r="B15" s="155" t="s">
        <v>30</v>
      </c>
      <c r="C15" s="155"/>
      <c r="D15" s="155"/>
      <c r="E15" s="155"/>
      <c r="F15" s="155"/>
    </row>
    <row r="16" spans="2:6" ht="14.25" customHeight="1">
      <c r="B16" s="67" t="s">
        <v>71</v>
      </c>
      <c r="C16" s="67" t="s">
        <v>72</v>
      </c>
      <c r="D16" s="68">
        <v>0.89</v>
      </c>
      <c r="E16" s="70">
        <v>0.89</v>
      </c>
      <c r="F16" s="20" t="s">
        <v>42</v>
      </c>
    </row>
    <row r="17" spans="2:6" ht="14.25" customHeight="1">
      <c r="B17" s="67" t="s">
        <v>196</v>
      </c>
      <c r="C17" s="67" t="s">
        <v>197</v>
      </c>
      <c r="D17" s="68">
        <v>0.4</v>
      </c>
      <c r="E17" s="70">
        <v>0.4</v>
      </c>
      <c r="F17" s="20" t="s">
        <v>42</v>
      </c>
    </row>
    <row r="18" spans="2:6" ht="14.25" customHeight="1">
      <c r="B18" s="155" t="s">
        <v>25</v>
      </c>
      <c r="C18" s="155"/>
      <c r="D18" s="155"/>
      <c r="E18" s="155"/>
      <c r="F18" s="155"/>
    </row>
    <row r="19" spans="2:6" ht="14.25" customHeight="1">
      <c r="B19" s="15" t="s">
        <v>219</v>
      </c>
      <c r="C19" s="15" t="s">
        <v>220</v>
      </c>
      <c r="D19" s="76">
        <v>12.8</v>
      </c>
      <c r="E19" s="70">
        <v>12.8</v>
      </c>
      <c r="F19" s="20" t="s">
        <v>42</v>
      </c>
    </row>
    <row r="20" spans="2:6" ht="14.25" customHeight="1">
      <c r="B20" s="155" t="s">
        <v>27</v>
      </c>
      <c r="C20" s="155"/>
      <c r="D20" s="155"/>
      <c r="E20" s="155"/>
      <c r="F20" s="155"/>
    </row>
    <row r="21" spans="2:6" ht="14.25" customHeight="1">
      <c r="B21" s="15" t="s">
        <v>175</v>
      </c>
      <c r="C21" s="15" t="s">
        <v>176</v>
      </c>
      <c r="D21" s="90">
        <v>11.38</v>
      </c>
      <c r="E21" s="68">
        <v>11.5</v>
      </c>
      <c r="F21" s="20" t="s">
        <v>42</v>
      </c>
    </row>
    <row r="22" spans="2:6" ht="14.25" customHeight="1">
      <c r="B22" s="67" t="s">
        <v>234</v>
      </c>
      <c r="C22" s="67" t="s">
        <v>235</v>
      </c>
      <c r="D22" s="75">
        <v>0.65</v>
      </c>
      <c r="E22" s="68">
        <v>0.65</v>
      </c>
      <c r="F22" s="20" t="s">
        <v>42</v>
      </c>
    </row>
    <row r="23" spans="2:6" ht="14.25" customHeight="1">
      <c r="B23" s="15" t="s">
        <v>250</v>
      </c>
      <c r="C23" s="15" t="s">
        <v>216</v>
      </c>
      <c r="D23" s="76">
        <v>1.55</v>
      </c>
      <c r="E23" s="68">
        <v>1.55</v>
      </c>
      <c r="F23" s="20" t="s">
        <v>42</v>
      </c>
    </row>
    <row r="24" spans="2:6" ht="14.25" customHeight="1">
      <c r="B24" s="155" t="s">
        <v>28</v>
      </c>
      <c r="C24" s="155"/>
      <c r="D24" s="155"/>
      <c r="E24" s="155"/>
      <c r="F24" s="155"/>
    </row>
    <row r="25" spans="2:9" ht="14.25" customHeight="1">
      <c r="B25" s="67" t="s">
        <v>162</v>
      </c>
      <c r="C25" s="67" t="s">
        <v>163</v>
      </c>
      <c r="D25" s="85">
        <v>1.5</v>
      </c>
      <c r="E25" s="89">
        <v>1.5</v>
      </c>
      <c r="F25" s="20" t="s">
        <v>42</v>
      </c>
      <c r="G25" s="63"/>
      <c r="H25" s="63"/>
      <c r="I25" s="19"/>
    </row>
    <row r="26" spans="2:9" ht="14.25" customHeight="1">
      <c r="B26" s="155" t="s">
        <v>32</v>
      </c>
      <c r="C26" s="155"/>
      <c r="D26" s="155"/>
      <c r="E26" s="155"/>
      <c r="F26" s="155"/>
      <c r="G26" s="63"/>
      <c r="H26" s="63"/>
      <c r="I26" s="19"/>
    </row>
    <row r="27" spans="2:9" ht="14.25" customHeight="1">
      <c r="B27" s="67" t="s">
        <v>202</v>
      </c>
      <c r="C27" s="67" t="s">
        <v>203</v>
      </c>
      <c r="D27" s="88">
        <v>1.22</v>
      </c>
      <c r="E27" s="90">
        <v>1.22</v>
      </c>
      <c r="F27" s="20" t="s">
        <v>42</v>
      </c>
      <c r="G27" s="63"/>
      <c r="H27" s="63"/>
      <c r="I27" s="19"/>
    </row>
    <row r="28" spans="2:9" ht="14.25" customHeight="1">
      <c r="B28" s="67" t="s">
        <v>140</v>
      </c>
      <c r="C28" s="67" t="s">
        <v>141</v>
      </c>
      <c r="D28" s="90">
        <v>7.25</v>
      </c>
      <c r="E28" s="90">
        <v>7.25</v>
      </c>
      <c r="F28" s="20" t="s">
        <v>42</v>
      </c>
      <c r="G28" s="63"/>
      <c r="H28" s="63"/>
      <c r="I28" s="19"/>
    </row>
    <row r="29" spans="2:6" ht="18.75" customHeight="1">
      <c r="B29" s="160" t="s">
        <v>270</v>
      </c>
      <c r="C29" s="160"/>
      <c r="D29" s="160"/>
      <c r="E29" s="160"/>
      <c r="F29" s="160"/>
    </row>
    <row r="30" spans="2:6" ht="17.25" customHeight="1">
      <c r="B30" s="12" t="s">
        <v>12</v>
      </c>
      <c r="C30" s="13" t="s">
        <v>13</v>
      </c>
      <c r="D30" s="13" t="s">
        <v>254</v>
      </c>
      <c r="E30" s="13" t="s">
        <v>255</v>
      </c>
      <c r="F30" s="12" t="s">
        <v>29</v>
      </c>
    </row>
    <row r="31" spans="2:6" ht="15" customHeight="1">
      <c r="B31" s="156" t="s">
        <v>23</v>
      </c>
      <c r="C31" s="157"/>
      <c r="D31" s="157"/>
      <c r="E31" s="157"/>
      <c r="F31" s="158"/>
    </row>
    <row r="32" spans="2:6" ht="15" customHeight="1">
      <c r="B32" s="15" t="s">
        <v>139</v>
      </c>
      <c r="C32" s="15" t="s">
        <v>166</v>
      </c>
      <c r="D32" s="16" t="s">
        <v>167</v>
      </c>
      <c r="E32" s="16" t="s">
        <v>167</v>
      </c>
      <c r="F32" s="20" t="s">
        <v>42</v>
      </c>
    </row>
    <row r="33" spans="2:6" ht="15" customHeight="1">
      <c r="B33" s="15" t="s">
        <v>177</v>
      </c>
      <c r="C33" s="15" t="s">
        <v>178</v>
      </c>
      <c r="D33" s="16" t="s">
        <v>167</v>
      </c>
      <c r="E33" s="16" t="s">
        <v>167</v>
      </c>
      <c r="F33" s="20" t="s">
        <v>42</v>
      </c>
    </row>
    <row r="34" spans="2:6" ht="15" customHeight="1">
      <c r="B34" s="15" t="s">
        <v>138</v>
      </c>
      <c r="C34" s="15" t="s">
        <v>198</v>
      </c>
      <c r="D34" s="16">
        <v>1</v>
      </c>
      <c r="E34" s="64">
        <v>1</v>
      </c>
      <c r="F34" s="20" t="s">
        <v>42</v>
      </c>
    </row>
    <row r="35" spans="2:6" ht="15" customHeight="1">
      <c r="B35" s="15" t="s">
        <v>227</v>
      </c>
      <c r="C35" s="15" t="s">
        <v>206</v>
      </c>
      <c r="D35" s="16" t="s">
        <v>36</v>
      </c>
      <c r="E35" s="16" t="s">
        <v>36</v>
      </c>
      <c r="F35" s="20" t="s">
        <v>42</v>
      </c>
    </row>
    <row r="36" spans="2:6" ht="15" customHeight="1">
      <c r="B36" s="15" t="s">
        <v>68</v>
      </c>
      <c r="C36" s="15" t="s">
        <v>69</v>
      </c>
      <c r="D36" s="85">
        <v>0.7</v>
      </c>
      <c r="E36" s="19">
        <v>0.7</v>
      </c>
      <c r="F36" s="20" t="s">
        <v>42</v>
      </c>
    </row>
    <row r="37" spans="2:6" ht="15" customHeight="1">
      <c r="B37" s="155" t="s">
        <v>39</v>
      </c>
      <c r="C37" s="155"/>
      <c r="D37" s="155"/>
      <c r="E37" s="155"/>
      <c r="F37" s="155"/>
    </row>
    <row r="38" spans="2:6" ht="15" customHeight="1">
      <c r="B38" s="15" t="s">
        <v>200</v>
      </c>
      <c r="C38" s="15" t="s">
        <v>201</v>
      </c>
      <c r="D38" s="18">
        <v>0.64</v>
      </c>
      <c r="E38" s="19">
        <v>0.64</v>
      </c>
      <c r="F38" s="20" t="s">
        <v>42</v>
      </c>
    </row>
    <row r="39" spans="2:6" ht="15" customHeight="1">
      <c r="B39" s="155" t="s">
        <v>30</v>
      </c>
      <c r="C39" s="155"/>
      <c r="D39" s="155"/>
      <c r="E39" s="155"/>
      <c r="F39" s="155"/>
    </row>
    <row r="40" spans="2:6" ht="15" customHeight="1">
      <c r="B40" s="15" t="s">
        <v>194</v>
      </c>
      <c r="C40" s="15" t="s">
        <v>195</v>
      </c>
      <c r="D40" s="74">
        <v>0.2</v>
      </c>
      <c r="E40" s="16">
        <v>0.2</v>
      </c>
      <c r="F40" s="20" t="s">
        <v>42</v>
      </c>
    </row>
    <row r="41" spans="2:6" ht="15" customHeight="1">
      <c r="B41" s="15" t="s">
        <v>60</v>
      </c>
      <c r="C41" s="15" t="s">
        <v>61</v>
      </c>
      <c r="D41" s="16">
        <v>0.72</v>
      </c>
      <c r="E41" s="16">
        <v>0.72</v>
      </c>
      <c r="F41" s="20" t="s">
        <v>42</v>
      </c>
    </row>
    <row r="42" spans="2:6" ht="15" customHeight="1">
      <c r="B42" s="15" t="s">
        <v>224</v>
      </c>
      <c r="C42" s="15" t="s">
        <v>225</v>
      </c>
      <c r="D42" s="16">
        <v>1</v>
      </c>
      <c r="E42" s="16">
        <v>1</v>
      </c>
      <c r="F42" s="20" t="s">
        <v>42</v>
      </c>
    </row>
    <row r="43" spans="2:6" ht="15" customHeight="1">
      <c r="B43" s="15" t="s">
        <v>40</v>
      </c>
      <c r="C43" s="15" t="s">
        <v>41</v>
      </c>
      <c r="D43" s="75">
        <v>1.65</v>
      </c>
      <c r="E43" s="19">
        <v>1.65</v>
      </c>
      <c r="F43" s="20" t="s">
        <v>42</v>
      </c>
    </row>
    <row r="44" spans="2:6" ht="15" customHeight="1">
      <c r="B44" s="155" t="s">
        <v>33</v>
      </c>
      <c r="C44" s="155"/>
      <c r="D44" s="155"/>
      <c r="E44" s="155"/>
      <c r="F44" s="155"/>
    </row>
    <row r="45" spans="2:6" ht="15" customHeight="1">
      <c r="B45" s="15" t="s">
        <v>62</v>
      </c>
      <c r="C45" s="15" t="s">
        <v>64</v>
      </c>
      <c r="D45" s="16" t="s">
        <v>36</v>
      </c>
      <c r="E45" s="16" t="s">
        <v>36</v>
      </c>
      <c r="F45" s="20" t="s">
        <v>42</v>
      </c>
    </row>
    <row r="46" spans="2:6" ht="15" customHeight="1">
      <c r="B46" s="15" t="s">
        <v>63</v>
      </c>
      <c r="C46" s="15" t="s">
        <v>65</v>
      </c>
      <c r="D46" s="16" t="s">
        <v>36</v>
      </c>
      <c r="E46" s="16" t="s">
        <v>36</v>
      </c>
      <c r="F46" s="20" t="s">
        <v>42</v>
      </c>
    </row>
    <row r="47" spans="2:6" ht="15" customHeight="1">
      <c r="B47" s="15" t="s">
        <v>34</v>
      </c>
      <c r="C47" s="15" t="s">
        <v>35</v>
      </c>
      <c r="D47" s="16">
        <v>2.55</v>
      </c>
      <c r="E47" s="16">
        <v>2.55</v>
      </c>
      <c r="F47" s="20" t="s">
        <v>42</v>
      </c>
    </row>
    <row r="48" spans="2:6" ht="15" customHeight="1">
      <c r="B48" s="15" t="s">
        <v>83</v>
      </c>
      <c r="C48" s="15" t="s">
        <v>84</v>
      </c>
      <c r="D48" s="16" t="s">
        <v>36</v>
      </c>
      <c r="E48" s="16" t="s">
        <v>36</v>
      </c>
      <c r="F48" s="20" t="s">
        <v>42</v>
      </c>
    </row>
    <row r="49" spans="2:6" ht="15" customHeight="1">
      <c r="B49" s="15" t="s">
        <v>118</v>
      </c>
      <c r="C49" s="15" t="s">
        <v>119</v>
      </c>
      <c r="D49" s="16" t="s">
        <v>36</v>
      </c>
      <c r="E49" s="16" t="s">
        <v>36</v>
      </c>
      <c r="F49" s="20" t="s">
        <v>42</v>
      </c>
    </row>
    <row r="50" spans="2:6" ht="15" customHeight="1">
      <c r="B50" s="21" t="s">
        <v>143</v>
      </c>
      <c r="C50" s="15" t="s">
        <v>144</v>
      </c>
      <c r="D50" s="16" t="s">
        <v>36</v>
      </c>
      <c r="E50" s="16" t="s">
        <v>36</v>
      </c>
      <c r="F50" s="20" t="s">
        <v>42</v>
      </c>
    </row>
    <row r="51" spans="2:6" ht="15" customHeight="1">
      <c r="B51" s="21" t="s">
        <v>145</v>
      </c>
      <c r="C51" s="15" t="s">
        <v>146</v>
      </c>
      <c r="D51" s="16" t="s">
        <v>36</v>
      </c>
      <c r="E51" s="16" t="s">
        <v>36</v>
      </c>
      <c r="F51" s="20" t="s">
        <v>42</v>
      </c>
    </row>
    <row r="52" spans="2:6" ht="15" customHeight="1">
      <c r="B52" s="21" t="s">
        <v>276</v>
      </c>
      <c r="C52" s="63" t="s">
        <v>277</v>
      </c>
      <c r="D52" s="91">
        <v>1</v>
      </c>
      <c r="E52" s="91">
        <v>1</v>
      </c>
      <c r="F52" s="20" t="s">
        <v>42</v>
      </c>
    </row>
    <row r="53" spans="2:6" ht="15" customHeight="1">
      <c r="B53" s="21" t="s">
        <v>267</v>
      </c>
      <c r="C53" s="15" t="s">
        <v>142</v>
      </c>
      <c r="D53" s="90">
        <v>1</v>
      </c>
      <c r="E53" s="92">
        <v>1</v>
      </c>
      <c r="F53" s="20" t="s">
        <v>42</v>
      </c>
    </row>
    <row r="54" spans="2:6" ht="15" customHeight="1">
      <c r="B54" s="155" t="s">
        <v>25</v>
      </c>
      <c r="C54" s="155"/>
      <c r="D54" s="155"/>
      <c r="E54" s="155"/>
      <c r="F54" s="155"/>
    </row>
    <row r="55" spans="2:6" ht="15" customHeight="1">
      <c r="B55" s="15" t="s">
        <v>54</v>
      </c>
      <c r="C55" s="15" t="s">
        <v>55</v>
      </c>
      <c r="D55" s="16">
        <v>0.45</v>
      </c>
      <c r="E55" s="16">
        <v>0.45</v>
      </c>
      <c r="F55" s="20" t="s">
        <v>42</v>
      </c>
    </row>
    <row r="56" spans="2:6" ht="15" customHeight="1">
      <c r="B56" s="155" t="s">
        <v>27</v>
      </c>
      <c r="C56" s="155"/>
      <c r="D56" s="155"/>
      <c r="E56" s="155"/>
      <c r="F56" s="155"/>
    </row>
    <row r="57" spans="2:6" ht="15" customHeight="1">
      <c r="B57" s="15" t="s">
        <v>129</v>
      </c>
      <c r="C57" s="15" t="s">
        <v>130</v>
      </c>
      <c r="D57" s="16">
        <v>70</v>
      </c>
      <c r="E57" s="16">
        <v>70</v>
      </c>
      <c r="F57" s="20" t="s">
        <v>42</v>
      </c>
    </row>
    <row r="58" spans="2:6" ht="13.5" customHeight="1">
      <c r="B58" s="155" t="s">
        <v>199</v>
      </c>
      <c r="C58" s="155"/>
      <c r="D58" s="155"/>
      <c r="E58" s="155"/>
      <c r="F58" s="155"/>
    </row>
    <row r="59" spans="2:6" ht="13.5" customHeight="1">
      <c r="B59" s="15" t="s">
        <v>91</v>
      </c>
      <c r="C59" s="15" t="s">
        <v>92</v>
      </c>
      <c r="D59" s="90">
        <v>8.12</v>
      </c>
      <c r="E59" s="92">
        <v>7.95</v>
      </c>
      <c r="F59" s="20" t="s">
        <v>42</v>
      </c>
    </row>
  </sheetData>
  <sheetProtection/>
  <mergeCells count="17">
    <mergeCell ref="B58:F58"/>
    <mergeCell ref="B1:F1"/>
    <mergeCell ref="B3:F3"/>
    <mergeCell ref="B29:F29"/>
    <mergeCell ref="B20:F20"/>
    <mergeCell ref="B15:F15"/>
    <mergeCell ref="B11:F11"/>
    <mergeCell ref="B24:F24"/>
    <mergeCell ref="B18:F18"/>
    <mergeCell ref="B9:F9"/>
    <mergeCell ref="B26:F26"/>
    <mergeCell ref="B31:F31"/>
    <mergeCell ref="B54:F54"/>
    <mergeCell ref="B44:F44"/>
    <mergeCell ref="B56:F56"/>
    <mergeCell ref="B39:F39"/>
    <mergeCell ref="B37:F37"/>
  </mergeCells>
  <printOptions/>
  <pageMargins left="0" right="0" top="0" bottom="0" header="0.31496062992126" footer="0.31496062992126"/>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F15"/>
  <sheetViews>
    <sheetView rightToLeft="1" zoomScalePageLayoutView="0" workbookViewId="0" topLeftCell="A10">
      <selection activeCell="A1" sqref="A1:F1"/>
    </sheetView>
  </sheetViews>
  <sheetFormatPr defaultColWidth="9.140625" defaultRowHeight="15"/>
  <cols>
    <col min="1" max="1" width="23.28125" style="2" customWidth="1"/>
    <col min="2" max="2" width="10.57421875" style="2" customWidth="1"/>
    <col min="3" max="3" width="9.421875" style="2" customWidth="1"/>
    <col min="4" max="4" width="14.57421875" style="2" customWidth="1"/>
    <col min="5" max="5" width="12.7109375" style="2" customWidth="1"/>
    <col min="6" max="6" width="26.8515625" style="2" customWidth="1"/>
    <col min="7" max="16384" width="9.00390625" style="2" customWidth="1"/>
  </cols>
  <sheetData>
    <row r="1" spans="1:6" ht="24" customHeight="1">
      <c r="A1" s="162" t="s">
        <v>272</v>
      </c>
      <c r="B1" s="162"/>
      <c r="C1" s="162"/>
      <c r="D1" s="162"/>
      <c r="E1" s="162"/>
      <c r="F1" s="162"/>
    </row>
    <row r="2" spans="1:6" ht="102.75" customHeight="1">
      <c r="A2" s="14" t="s">
        <v>31</v>
      </c>
      <c r="B2" s="161" t="s">
        <v>213</v>
      </c>
      <c r="C2" s="161"/>
      <c r="D2" s="161"/>
      <c r="E2" s="161"/>
      <c r="F2" s="161"/>
    </row>
    <row r="3" spans="1:6" ht="85.5" customHeight="1">
      <c r="A3" s="14" t="s">
        <v>70</v>
      </c>
      <c r="B3" s="161" t="s">
        <v>241</v>
      </c>
      <c r="C3" s="161"/>
      <c r="D3" s="161"/>
      <c r="E3" s="161"/>
      <c r="F3" s="161"/>
    </row>
    <row r="4" spans="1:6" ht="74.25" customHeight="1">
      <c r="A4" s="14" t="s">
        <v>47</v>
      </c>
      <c r="B4" s="161" t="s">
        <v>240</v>
      </c>
      <c r="C4" s="161"/>
      <c r="D4" s="161"/>
      <c r="E4" s="161"/>
      <c r="F4" s="161"/>
    </row>
    <row r="5" spans="1:6" ht="79.5" customHeight="1">
      <c r="A5" s="14" t="s">
        <v>46</v>
      </c>
      <c r="B5" s="161" t="s">
        <v>185</v>
      </c>
      <c r="C5" s="161"/>
      <c r="D5" s="161"/>
      <c r="E5" s="161"/>
      <c r="F5" s="161"/>
    </row>
    <row r="6" spans="1:6" ht="72" customHeight="1">
      <c r="A6" s="14" t="s">
        <v>48</v>
      </c>
      <c r="B6" s="161" t="s">
        <v>186</v>
      </c>
      <c r="C6" s="161"/>
      <c r="D6" s="161"/>
      <c r="E6" s="161"/>
      <c r="F6" s="161"/>
    </row>
    <row r="7" spans="1:6" ht="67.5" customHeight="1">
      <c r="A7" s="14" t="s">
        <v>45</v>
      </c>
      <c r="B7" s="161" t="s">
        <v>187</v>
      </c>
      <c r="C7" s="161"/>
      <c r="D7" s="161"/>
      <c r="E7" s="161"/>
      <c r="F7" s="161"/>
    </row>
    <row r="8" spans="1:6" ht="36" customHeight="1">
      <c r="A8" s="14" t="s">
        <v>43</v>
      </c>
      <c r="B8" s="161" t="s">
        <v>188</v>
      </c>
      <c r="C8" s="161"/>
      <c r="D8" s="161"/>
      <c r="E8" s="161"/>
      <c r="F8" s="161"/>
    </row>
    <row r="9" spans="1:6" ht="51.75" customHeight="1">
      <c r="A9" s="14" t="s">
        <v>44</v>
      </c>
      <c r="B9" s="161" t="s">
        <v>214</v>
      </c>
      <c r="C9" s="161"/>
      <c r="D9" s="161"/>
      <c r="E9" s="161"/>
      <c r="F9" s="161"/>
    </row>
    <row r="10" spans="1:6" ht="54" customHeight="1">
      <c r="A10" s="14" t="s">
        <v>53</v>
      </c>
      <c r="B10" s="161" t="s">
        <v>189</v>
      </c>
      <c r="C10" s="161"/>
      <c r="D10" s="161"/>
      <c r="E10" s="161"/>
      <c r="F10" s="161"/>
    </row>
    <row r="11" spans="1:6" ht="50.25" customHeight="1">
      <c r="A11" s="14" t="s">
        <v>88</v>
      </c>
      <c r="B11" s="161" t="s">
        <v>207</v>
      </c>
      <c r="C11" s="161"/>
      <c r="D11" s="161"/>
      <c r="E11" s="161"/>
      <c r="F11" s="161"/>
    </row>
    <row r="12" spans="1:6" ht="48" customHeight="1">
      <c r="A12" s="14" t="s">
        <v>87</v>
      </c>
      <c r="B12" s="161" t="s">
        <v>190</v>
      </c>
      <c r="C12" s="161"/>
      <c r="D12" s="161"/>
      <c r="E12" s="161"/>
      <c r="F12" s="161"/>
    </row>
    <row r="13" spans="1:6" ht="33.75" customHeight="1">
      <c r="A13" s="14" t="s">
        <v>109</v>
      </c>
      <c r="B13" s="161" t="s">
        <v>222</v>
      </c>
      <c r="C13" s="161"/>
      <c r="D13" s="161"/>
      <c r="E13" s="161"/>
      <c r="F13" s="161"/>
    </row>
    <row r="14" spans="1:6" ht="36" customHeight="1">
      <c r="A14" s="14" t="s">
        <v>50</v>
      </c>
      <c r="B14" s="161" t="s">
        <v>223</v>
      </c>
      <c r="C14" s="161"/>
      <c r="D14" s="161"/>
      <c r="E14" s="161"/>
      <c r="F14" s="161"/>
    </row>
    <row r="15" spans="1:6" ht="38.25" customHeight="1">
      <c r="A15" s="14" t="s">
        <v>110</v>
      </c>
      <c r="B15" s="161" t="s">
        <v>191</v>
      </c>
      <c r="C15" s="161"/>
      <c r="D15" s="161"/>
      <c r="E15" s="161"/>
      <c r="F15" s="161"/>
    </row>
  </sheetData>
  <sheetProtection/>
  <mergeCells count="15">
    <mergeCell ref="B9:F9"/>
    <mergeCell ref="B7:F7"/>
    <mergeCell ref="B8:F8"/>
    <mergeCell ref="B2:F2"/>
    <mergeCell ref="B11:F11"/>
    <mergeCell ref="B13:F13"/>
    <mergeCell ref="B15:F15"/>
    <mergeCell ref="B14:F14"/>
    <mergeCell ref="B12:F12"/>
    <mergeCell ref="A1:F1"/>
    <mergeCell ref="B6:F6"/>
    <mergeCell ref="B3:F3"/>
    <mergeCell ref="B5:F5"/>
    <mergeCell ref="B4:F4"/>
    <mergeCell ref="B10:F10"/>
  </mergeCells>
  <printOptions/>
  <pageMargins left="0" right="0" top="0" bottom="0" header="0.31496062992126" footer="0.3149606299212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C1:D13"/>
  <sheetViews>
    <sheetView rightToLeft="1" zoomScalePageLayoutView="0" workbookViewId="0" topLeftCell="B7">
      <selection activeCell="E6" sqref="E6"/>
    </sheetView>
  </sheetViews>
  <sheetFormatPr defaultColWidth="9.140625" defaultRowHeight="60" customHeight="1"/>
  <cols>
    <col min="1" max="1" width="2.7109375" style="3" hidden="1" customWidth="1"/>
    <col min="2" max="2" width="0.9921875" style="3" customWidth="1"/>
    <col min="3" max="3" width="20.00390625" style="3" customWidth="1"/>
    <col min="4" max="4" width="84.00390625" style="3" customWidth="1"/>
    <col min="5" max="16384" width="9.00390625" style="3" customWidth="1"/>
  </cols>
  <sheetData>
    <row r="1" spans="3:4" s="6" customFormat="1" ht="37.5" customHeight="1">
      <c r="C1" s="163" t="s">
        <v>273</v>
      </c>
      <c r="D1" s="163"/>
    </row>
    <row r="2" spans="3:4" s="11" customFormat="1" ht="23.25" customHeight="1">
      <c r="C2" s="164" t="s">
        <v>37</v>
      </c>
      <c r="D2" s="165"/>
    </row>
    <row r="3" spans="3:4" s="11" customFormat="1" ht="63.75" customHeight="1">
      <c r="C3" s="62" t="s">
        <v>221</v>
      </c>
      <c r="D3" s="32" t="s">
        <v>274</v>
      </c>
    </row>
    <row r="4" spans="3:4" s="11" customFormat="1" ht="96" customHeight="1">
      <c r="C4" s="62" t="s">
        <v>226</v>
      </c>
      <c r="D4" s="32" t="s">
        <v>256</v>
      </c>
    </row>
    <row r="5" spans="3:4" s="11" customFormat="1" ht="42" customHeight="1">
      <c r="C5" s="62" t="s">
        <v>236</v>
      </c>
      <c r="D5" s="32" t="s">
        <v>239</v>
      </c>
    </row>
    <row r="6" spans="3:4" s="11" customFormat="1" ht="82.5" customHeight="1">
      <c r="C6" s="62" t="s">
        <v>261</v>
      </c>
      <c r="D6" s="32" t="s">
        <v>265</v>
      </c>
    </row>
    <row r="7" spans="3:4" s="11" customFormat="1" ht="56.25" customHeight="1">
      <c r="C7" s="62" t="s">
        <v>251</v>
      </c>
      <c r="D7" s="32" t="s">
        <v>252</v>
      </c>
    </row>
    <row r="8" spans="3:4" s="11" customFormat="1" ht="88.5" customHeight="1">
      <c r="C8" s="62" t="s">
        <v>259</v>
      </c>
      <c r="D8" s="32" t="s">
        <v>262</v>
      </c>
    </row>
    <row r="9" spans="3:4" s="11" customFormat="1" ht="72.75" customHeight="1">
      <c r="C9" s="62" t="s">
        <v>248</v>
      </c>
      <c r="D9" s="32" t="s">
        <v>257</v>
      </c>
    </row>
    <row r="10" spans="3:4" s="11" customFormat="1" ht="60.75" customHeight="1">
      <c r="C10" s="62" t="s">
        <v>249</v>
      </c>
      <c r="D10" s="32" t="s">
        <v>258</v>
      </c>
    </row>
    <row r="11" spans="3:4" s="7" customFormat="1" ht="28.5" customHeight="1">
      <c r="C11" s="166" t="s">
        <v>275</v>
      </c>
      <c r="D11" s="167"/>
    </row>
    <row r="12" spans="3:4" ht="41.25" customHeight="1">
      <c r="C12" s="31" t="s">
        <v>168</v>
      </c>
      <c r="D12" s="32" t="s">
        <v>247</v>
      </c>
    </row>
    <row r="13" spans="3:4" ht="62.25" customHeight="1">
      <c r="C13" s="31" t="s">
        <v>132</v>
      </c>
      <c r="D13" s="32" t="s">
        <v>253</v>
      </c>
    </row>
    <row r="14" ht="14.25"/>
  </sheetData>
  <sheetProtection/>
  <mergeCells count="3">
    <mergeCell ref="C1:D1"/>
    <mergeCell ref="C2:D2"/>
    <mergeCell ref="C11:D11"/>
  </mergeCells>
  <printOptions/>
  <pageMargins left="0" right="0" top="0" bottom="0"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2016-12-07T11:11:10Z</cp:lastPrinted>
  <dcterms:created xsi:type="dcterms:W3CDTF">2012-01-03T06:41:25Z</dcterms:created>
  <dcterms:modified xsi:type="dcterms:W3CDTF">2016-12-07T11:25:11Z</dcterms:modified>
  <cp:category/>
  <cp:version/>
  <cp:contentType/>
  <cp:contentStatus/>
</cp:coreProperties>
</file>